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III\Presupuestaria\Por Dependencias\"/>
    </mc:Choice>
  </mc:AlternateContent>
  <bookViews>
    <workbookView xWindow="0" yWindow="0" windowWidth="15360" windowHeight="7950" firstSheet="15" activeTab="18"/>
  </bookViews>
  <sheets>
    <sheet name="GUBERNATURA" sheetId="23" r:id="rId1"/>
    <sheet name="OFICINA_GUBERNATURA" sheetId="44" r:id="rId2"/>
    <sheet name="SECRETARÍA_PARTICULAR" sheetId="45" r:id="rId3"/>
    <sheet name="COMUNICACIÓN_SOCIAL" sheetId="46" r:id="rId4"/>
    <sheet name="SECRETARíA_GOBIERNO" sheetId="47" r:id="rId5"/>
    <sheet name="SECRETARíA_SEGURIDAD" sheetId="48" r:id="rId6"/>
    <sheet name="SECRETARíA_PLANEACIÓN" sheetId="49" r:id="rId7"/>
    <sheet name="SECRETARÍA_CONTRALORÍA" sheetId="50" r:id="rId8"/>
    <sheet name="SECRETARÍA_SUSTENTABLE" sheetId="51" r:id="rId9"/>
    <sheet name="SECRETARÍA_SOCIAL" sheetId="52" r:id="rId10"/>
    <sheet name="SECRETARÍA_AGROPECUARIO" sheetId="53" r:id="rId11"/>
    <sheet name="SECRETARÍA_URBANO" sheetId="54" r:id="rId12"/>
    <sheet name="SECRETARÍA_EDUCACIÓN" sheetId="55" r:id="rId13"/>
    <sheet name="SECRETARÍA_JUVENTUD" sheetId="56" r:id="rId14"/>
    <sheet name="SECRETARÍA_TRABAJO" sheetId="57" r:id="rId15"/>
    <sheet name="SECRETARÍA_TURISMO" sheetId="58" r:id="rId16"/>
    <sheet name="SECRETARÍA_SALUD" sheetId="59" r:id="rId17"/>
    <sheet name="OFICIALÍA_MAYOR" sheetId="60" r:id="rId18"/>
    <sheet name="PROCURADURÍA_JUSTICIA" sheetId="61" r:id="rId19"/>
    <sheet name="EA (2)" sheetId="12" state="hidden" r:id="rId20"/>
    <sheet name="ESF (2)" sheetId="14" state="hidden" r:id="rId21"/>
  </sheets>
  <definedNames>
    <definedName name="_xlnm.Print_Area" localSheetId="19">'EA (2)'!$A$1:$K$64</definedName>
    <definedName name="_xlnm.Print_Area" localSheetId="20">'ESF (2)'!$A$1:$L$75</definedName>
    <definedName name="RENDICIÓN">#REF!</definedName>
    <definedName name="RENDICIÓN_DE_LA_CUENTA_PÚBLICA" localSheetId="3">#REF!</definedName>
    <definedName name="RENDICIÓN_DE_LA_CUENTA_PÚBLICA" localSheetId="17">#REF!</definedName>
    <definedName name="RENDICIÓN_DE_LA_CUENTA_PÚBLICA" localSheetId="1">#REF!</definedName>
    <definedName name="RENDICIÓN_DE_LA_CUENTA_PÚBLICA" localSheetId="18">#REF!</definedName>
    <definedName name="RENDICIÓN_DE_LA_CUENTA_PÚBLICA" localSheetId="10">#REF!</definedName>
    <definedName name="RENDICIÓN_DE_LA_CUENTA_PÚBLICA" localSheetId="7">#REF!</definedName>
    <definedName name="RENDICIÓN_DE_LA_CUENTA_PÚBLICA" localSheetId="12">#REF!</definedName>
    <definedName name="RENDICIÓN_DE_LA_CUENTA_PÚBLICA" localSheetId="4">#REF!</definedName>
    <definedName name="RENDICIÓN_DE_LA_CUENTA_PÚBLICA" localSheetId="13">#REF!</definedName>
    <definedName name="RENDICIÓN_DE_LA_CUENTA_PÚBLICA" localSheetId="2">#REF!</definedName>
    <definedName name="RENDICIÓN_DE_LA_CUENTA_PÚBLICA" localSheetId="6">#REF!</definedName>
    <definedName name="RENDICIÓN_DE_LA_CUENTA_PÚBLICA" localSheetId="16">#REF!</definedName>
    <definedName name="RENDICIÓN_DE_LA_CUENTA_PÚBLICA" localSheetId="5">#REF!</definedName>
    <definedName name="RENDICIÓN_DE_LA_CUENTA_PÚBLICA" localSheetId="9">#REF!</definedName>
    <definedName name="RENDICIÓN_DE_LA_CUENTA_PÚBLICA" localSheetId="8">#REF!</definedName>
    <definedName name="RENDICIÓN_DE_LA_CUENTA_PÚBLICA" localSheetId="14">#REF!</definedName>
    <definedName name="RENDICIÓN_DE_LA_CUENTA_PÚBLICA" localSheetId="15">#REF!</definedName>
    <definedName name="RENDICIÓN_DE_LA_CUENTA_PÚBLICA" localSheetId="11">#REF!</definedName>
    <definedName name="RENDICIÓN_DE_LA_CUENTA_PÚBLIC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4" l="1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58" i="14" l="1"/>
  <c r="I19" i="12"/>
  <c r="J19" i="12"/>
  <c r="E14" i="12"/>
  <c r="J44" i="14"/>
  <c r="J42" i="12"/>
  <c r="I44" i="14"/>
  <c r="E41" i="14"/>
  <c r="I35" i="12"/>
  <c r="I27" i="14"/>
  <c r="I40" i="14" s="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53" i="12" l="1"/>
  <c r="D35" i="12"/>
  <c r="E43" i="14"/>
  <c r="I53" i="12"/>
  <c r="J55" i="12"/>
  <c r="J52" i="14" s="1"/>
  <c r="J50" i="14" s="1"/>
  <c r="J63" i="14" s="1"/>
  <c r="J65" i="14" s="1"/>
  <c r="B47" i="14" l="1"/>
  <c r="I55" i="12"/>
  <c r="I52" i="14" s="1"/>
  <c r="I50" i="14" s="1"/>
  <c r="I63" i="14" s="1"/>
  <c r="I65" i="14" s="1"/>
  <c r="B48" i="14" s="1"/>
</calcChain>
</file>

<file path=xl/sharedStrings.xml><?xml version="1.0" encoding="utf-8"?>
<sst xmlns="http://schemas.openxmlformats.org/spreadsheetml/2006/main" count="600" uniqueCount="162">
  <si>
    <t>RENDICIÓN DE LA CUENTA PÚBLICA</t>
  </si>
  <si>
    <t>ESTADO DE QUERÉTARO</t>
  </si>
  <si>
    <t>Ejercicio 2016</t>
  </si>
  <si>
    <t>Ente:</t>
  </si>
  <si>
    <t>Del 1 de enero al 31 de diciembre de 2016</t>
  </si>
  <si>
    <t>Gasto Corriente</t>
  </si>
  <si>
    <t>Gasto de Capital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</si>
  <si>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</si>
  <si>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</si>
  <si>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</si>
  <si>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</si>
  <si>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</si>
  <si>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</si>
  <si>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</si>
  <si>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</si>
  <si>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</si>
  <si>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</si>
  <si>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</si>
  <si>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</si>
  <si>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</si>
  <si>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</si>
  <si>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</si>
  <si>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</si>
  <si>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</si>
  <si>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</si>
  <si>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</si>
  <si>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</si>
  <si>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</si>
  <si>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</si>
  <si>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</si>
  <si>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</si>
  <si>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</si>
  <si>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</si>
  <si>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</si>
  <si>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</si>
  <si>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</si>
  <si>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</si>
  <si>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</si>
  <si>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</si>
  <si>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</si>
  <si>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</si>
  <si>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</si>
  <si>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</si>
  <si>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</si>
  <si>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</si>
  <si>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</si>
  <si>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</si>
  <si>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</si>
  <si>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</si>
  <si>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</si>
  <si>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</si>
  <si>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</si>
  <si>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</si>
  <si>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</si>
  <si>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</si>
  <si>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</si>
  <si>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</si>
  <si>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</si>
  <si>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</si>
  <si>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</si>
  <si>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</si>
  <si>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</si>
  <si>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</si>
  <si>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</si>
  <si>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</si>
  <si>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</si>
  <si>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</si>
  <si>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</si>
  <si>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</si>
  <si>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</si>
  <si>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</si>
  <si>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</si>
  <si>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</si>
  <si>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</si>
  <si>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</si>
  <si>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</si>
  <si>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</si>
  <si>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</si>
  <si>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</si>
  <si>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</si>
  <si>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</si>
  <si>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</si>
  <si>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</si>
  <si>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</si>
  <si>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</si>
  <si>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</si>
  <si>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</si>
  <si>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</si>
  <si>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</si>
  <si>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</si>
  <si>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</si>
  <si>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</si>
  <si>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</si>
  <si>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</si>
  <si>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</si>
  <si>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</si>
  <si>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</si>
  <si>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</si>
  <si>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</si>
  <si>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</si>
  <si>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</si>
  <si>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</si>
  <si>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</si>
  <si>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</si>
  <si>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</si>
  <si>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</si>
  <si>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</si>
  <si>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</si>
  <si>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</si>
  <si>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</si>
  <si>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</si>
  <si>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</si>
  <si>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</si>
  <si>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</si>
  <si>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</si>
  <si>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</si>
  <si>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</si>
  <si>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</si>
  <si>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</si>
  <si>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</si>
  <si>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</si>
  <si>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</si>
  <si>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</si>
  <si>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</si>
  <si>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</si>
  <si>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</si>
  <si>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</si>
  <si>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</si>
  <si>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</si>
  <si>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</si>
  <si>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</si>
  <si>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</si>
  <si>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</si>
  <si>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</si>
  <si>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</si>
  <si>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</si>
  <si>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</si>
  <si>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</si>
  <si>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</si>
  <si>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Cuenta Pública 2016</t>
  </si>
  <si>
    <t>Egresos</t>
  </si>
  <si>
    <t>Subejercicio</t>
  </si>
  <si>
    <t>GUBERNATURA</t>
  </si>
  <si>
    <t>OFICINA DE LA GUBERNATURA</t>
  </si>
  <si>
    <t>SECRETARÍA PARTICULAR</t>
  </si>
  <si>
    <t>COORDINACIÓN DE COMUNICACIÓN SOCIAL</t>
  </si>
  <si>
    <t>SECRETARÍA DE DESARROLLO SUSTENTABLE</t>
  </si>
  <si>
    <t>SECRETARÍA DE DESARROLLO SOCIAL</t>
  </si>
  <si>
    <t>SECRETARÍA DE DESARROLLO AGROPECUARIO</t>
  </si>
  <si>
    <t>SECRETARÍA DE DESARROLLO URBANO Y OBRAS PÚBLICAS</t>
  </si>
  <si>
    <t>SECRETARÍA DE LA JUVENTUD</t>
  </si>
  <si>
    <t>SECRETARÍA DEL TRABAJO</t>
  </si>
  <si>
    <t>SECRETARÍA DE TURISMO</t>
  </si>
  <si>
    <t>* Incluye a sus Organismos Desconcentrados</t>
  </si>
  <si>
    <t>SECRETARíA DE GOBIERNO *</t>
  </si>
  <si>
    <t>SECRETARÍA DE SEGURIDAD CIUDADANA *</t>
  </si>
  <si>
    <t>SECRETARÍA DE PLANEACIÓN Y FINANZAS *</t>
  </si>
  <si>
    <t>SECRETARÍA DE LA CONTRALORÍA *</t>
  </si>
  <si>
    <t>SECRETARÍA DE EDUCACIÓN *</t>
  </si>
  <si>
    <t>SECRETARÍA DE SALUD *</t>
  </si>
  <si>
    <t>OFICIALÍA MAYOR *</t>
  </si>
  <si>
    <t>PROCURADURÍA GENERAL DE JUSTICIA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</si>
</sst>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0" borderId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6" fillId="3" borderId="0" xfId="2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/>
    <xf numFmtId="0" fontId="6" fillId="3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/>
    <xf numFmtId="0" fontId="3" fillId="3" borderId="8" xfId="0" applyFont="1" applyFill="1" applyBorder="1" applyProtection="1"/>
    <xf numFmtId="0" fontId="6" fillId="3" borderId="7" xfId="0" applyFont="1" applyFill="1" applyBorder="1" applyAlignment="1" applyProtection="1"/>
    <xf numFmtId="3" fontId="7" fillId="3" borderId="0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8" xfId="0" applyFont="1" applyFill="1" applyBorder="1" applyAlignment="1" applyProtection="1"/>
    <xf numFmtId="0" fontId="3" fillId="3" borderId="0" xfId="0" applyFont="1" applyFill="1" applyAlignment="1" applyProtection="1"/>
    <xf numFmtId="0" fontId="6" fillId="3" borderId="7" xfId="0" applyFont="1" applyFill="1" applyBorder="1" applyAlignment="1" applyProtection="1">
      <alignment horizontal="left" vertical="top"/>
    </xf>
    <xf numFmtId="3" fontId="6" fillId="3" borderId="0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left" vertical="top"/>
    </xf>
    <xf numFmtId="3" fontId="7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3" fontId="6" fillId="3" borderId="0" xfId="1" applyNumberFormat="1" applyFont="1" applyFill="1" applyBorder="1" applyAlignment="1" applyProtection="1">
      <alignment vertical="top"/>
    </xf>
    <xf numFmtId="0" fontId="3" fillId="3" borderId="7" xfId="0" applyFont="1" applyFill="1" applyBorder="1" applyProtection="1"/>
    <xf numFmtId="3" fontId="10" fillId="3" borderId="0" xfId="1" applyNumberFormat="1" applyFont="1" applyFill="1" applyBorder="1" applyAlignment="1" applyProtection="1">
      <alignment vertical="top"/>
    </xf>
    <xf numFmtId="0" fontId="11" fillId="3" borderId="8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3" fillId="3" borderId="9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/>
    <xf numFmtId="0" fontId="3" fillId="3" borderId="10" xfId="0" applyFont="1" applyFill="1" applyBorder="1" applyProtection="1"/>
    <xf numFmtId="0" fontId="7" fillId="3" borderId="1" xfId="0" applyFont="1" applyFill="1" applyBorder="1" applyAlignment="1" applyProtection="1">
      <alignment vertical="top"/>
    </xf>
    <xf numFmtId="0" fontId="7" fillId="3" borderId="1" xfId="0" applyFont="1" applyFill="1" applyBorder="1" applyProtection="1"/>
    <xf numFmtId="43" fontId="7" fillId="3" borderId="1" xfId="1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/>
    <xf numFmtId="0" fontId="7" fillId="3" borderId="0" xfId="0" applyFont="1" applyFill="1" applyBorder="1" applyProtection="1"/>
    <xf numFmtId="43" fontId="7" fillId="3" borderId="0" xfId="1" applyFont="1" applyFill="1" applyBorder="1" applyProtection="1"/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 vertical="top"/>
    </xf>
    <xf numFmtId="0" fontId="6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right"/>
    </xf>
    <xf numFmtId="43" fontId="7" fillId="3" borderId="0" xfId="1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vertical="top"/>
    </xf>
    <xf numFmtId="0" fontId="6" fillId="3" borderId="0" xfId="3" applyNumberFormat="1" applyFont="1" applyFill="1" applyBorder="1" applyAlignment="1" applyProtection="1">
      <alignment horizontal="centerContinuous" vertical="center"/>
    </xf>
    <xf numFmtId="0" fontId="6" fillId="3" borderId="0" xfId="3" applyNumberFormat="1" applyFont="1" applyFill="1" applyBorder="1" applyAlignment="1" applyProtection="1">
      <alignment vertical="center"/>
    </xf>
    <xf numFmtId="0" fontId="6" fillId="3" borderId="0" xfId="3" applyNumberFormat="1" applyFont="1" applyFill="1" applyBorder="1" applyAlignment="1" applyProtection="1">
      <alignment horizontal="right" vertical="top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Protection="1"/>
    <xf numFmtId="0" fontId="6" fillId="3" borderId="7" xfId="3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top"/>
    </xf>
    <xf numFmtId="166" fontId="7" fillId="3" borderId="0" xfId="1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6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center" wrapText="1"/>
    </xf>
    <xf numFmtId="3" fontId="9" fillId="3" borderId="0" xfId="1" applyNumberFormat="1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left" vertical="top"/>
    </xf>
    <xf numFmtId="0" fontId="3" fillId="3" borderId="9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right" vertical="top"/>
    </xf>
    <xf numFmtId="43" fontId="7" fillId="3" borderId="0" xfId="1" applyFont="1" applyFill="1" applyBorder="1" applyAlignment="1" applyProtection="1">
      <alignment horizontal="right" vertical="top"/>
    </xf>
    <xf numFmtId="3" fontId="7" fillId="3" borderId="14" xfId="2" applyNumberFormat="1" applyFont="1" applyFill="1" applyBorder="1" applyAlignment="1" applyProtection="1">
      <alignment vertical="top"/>
    </xf>
    <xf numFmtId="0" fontId="2" fillId="3" borderId="0" xfId="0" applyFont="1" applyFill="1" applyProtection="1"/>
    <xf numFmtId="0" fontId="3" fillId="3" borderId="7" xfId="0" applyFont="1" applyFill="1" applyBorder="1" applyAlignment="1" applyProtection="1">
      <alignment horizontal="justify" vertical="center" wrapText="1"/>
    </xf>
    <xf numFmtId="3" fontId="2" fillId="3" borderId="15" xfId="0" applyNumberFormat="1" applyFont="1" applyFill="1" applyBorder="1" applyAlignment="1" applyProtection="1">
      <alignment horizontal="right" vertical="top" wrapText="1"/>
    </xf>
    <xf numFmtId="0" fontId="3" fillId="3" borderId="11" xfId="0" applyFont="1" applyFill="1" applyBorder="1" applyAlignment="1" applyProtection="1">
      <alignment horizontal="justify" vertical="center" wrapText="1"/>
    </xf>
    <xf numFmtId="0" fontId="3" fillId="3" borderId="12" xfId="0" applyFont="1" applyFill="1" applyBorder="1" applyAlignment="1" applyProtection="1">
      <alignment horizontal="justify" vertical="center" wrapText="1"/>
    </xf>
    <xf numFmtId="0" fontId="3" fillId="3" borderId="13" xfId="0" applyFont="1" applyFill="1" applyBorder="1" applyAlignment="1" applyProtection="1">
      <alignment horizontal="justify" vertical="center" wrapText="1"/>
    </xf>
    <xf numFmtId="0" fontId="2" fillId="3" borderId="7" xfId="0" applyFont="1" applyFill="1" applyBorder="1" applyAlignment="1" applyProtection="1">
      <alignment horizontal="justify" vertical="center" wrapText="1"/>
    </xf>
    <xf numFmtId="0" fontId="2" fillId="3" borderId="9" xfId="0" applyFont="1" applyFill="1" applyBorder="1" applyAlignment="1" applyProtection="1">
      <alignment horizontal="justify" vertical="center" wrapText="1"/>
    </xf>
    <xf numFmtId="0" fontId="2" fillId="3" borderId="10" xfId="0" applyFont="1" applyFill="1" applyBorder="1" applyAlignment="1" applyProtection="1">
      <alignment horizontal="justify" vertical="center" wrapText="1"/>
    </xf>
    <xf numFmtId="0" fontId="3" fillId="0" borderId="0" xfId="0" applyFont="1" applyAlignment="1" applyProtection="1"/>
    <xf numFmtId="0" fontId="12" fillId="0" borderId="0" xfId="0" applyFont="1" applyAlignment="1" applyProtection="1"/>
    <xf numFmtId="0" fontId="7" fillId="2" borderId="4" xfId="0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Continuous"/>
    </xf>
    <xf numFmtId="0" fontId="7" fillId="2" borderId="12" xfId="0" applyFont="1" applyFill="1" applyBorder="1" applyProtection="1"/>
    <xf numFmtId="164" fontId="6" fillId="2" borderId="0" xfId="1" applyNumberFormat="1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3" fillId="3" borderId="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</xf>
    <xf numFmtId="0" fontId="3" fillId="3" borderId="1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justify" vertical="center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5" fillId="3" borderId="0" xfId="0" applyFont="1" applyFill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/>
    </xf>
    <xf numFmtId="0" fontId="6" fillId="3" borderId="0" xfId="6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2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2" borderId="5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right" vertical="top"/>
    </xf>
    <xf numFmtId="0" fontId="6" fillId="3" borderId="0" xfId="3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2" fillId="0" borderId="0" xfId="0" applyFont="1" applyBorder="1" applyAlignment="1" applyProtection="1"/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topLeftCell="A9" zoomScaleNormal="100" zoomScaleSheetLayoutView="100" workbookViewId="0">
      <selection activeCell="D27" sqref="D27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bestFit="1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4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142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05" t="s">
        <v>130</v>
      </c>
      <c r="E10" s="105" t="s">
        <v>131</v>
      </c>
      <c r="F10" s="105" t="s">
        <v>128</v>
      </c>
      <c r="G10" s="105" t="s">
        <v>129</v>
      </c>
      <c r="H10" s="105" t="s">
        <v>132</v>
      </c>
      <c r="I10" s="126"/>
    </row>
    <row r="11" spans="2:9" x14ac:dyDescent="0.2">
      <c r="B11" s="124"/>
      <c r="C11" s="125"/>
      <c r="D11" s="105">
        <v>1</v>
      </c>
      <c r="E11" s="105">
        <v>2</v>
      </c>
      <c r="F11" s="105" t="s">
        <v>133</v>
      </c>
      <c r="G11" s="105">
        <v>4</v>
      </c>
      <c r="H11" s="105">
        <v>5</v>
      </c>
      <c r="I11" s="105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06" t="s">
        <v>5</v>
      </c>
      <c r="D13" s="80">
        <v>5654550</v>
      </c>
      <c r="E13" s="80">
        <v>528852.02</v>
      </c>
      <c r="F13" s="80">
        <v>6183402.0199999996</v>
      </c>
      <c r="G13" s="80">
        <v>6059814.6399999997</v>
      </c>
      <c r="H13" s="80">
        <v>6059814.6399999997</v>
      </c>
      <c r="I13" s="80">
        <v>123587.37999999989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06" t="s">
        <v>6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06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06"/>
      <c r="D18" s="80"/>
      <c r="E18" s="80"/>
      <c r="F18" s="80"/>
      <c r="G18" s="80"/>
      <c r="H18" s="80"/>
      <c r="I18" s="80"/>
    </row>
    <row r="19" spans="1:10" x14ac:dyDescent="0.2">
      <c r="B19" s="87"/>
      <c r="C19" s="106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06"/>
      <c r="D20" s="80"/>
      <c r="E20" s="80"/>
      <c r="F20" s="80"/>
      <c r="G20" s="80"/>
      <c r="H20" s="80"/>
      <c r="I20" s="80"/>
    </row>
    <row r="21" spans="1:10" x14ac:dyDescent="0.2">
      <c r="B21" s="87"/>
      <c r="C21" s="106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5654550</v>
      </c>
      <c r="E23" s="83">
        <v>528852.02</v>
      </c>
      <c r="F23" s="83">
        <v>6183402.0199999996</v>
      </c>
      <c r="G23" s="83">
        <v>6059814.6399999997</v>
      </c>
      <c r="H23" s="83">
        <v>6059814.6399999997</v>
      </c>
      <c r="I23" s="83">
        <v>123587.37999999989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horizontalDpi="4294967294" r:id="rId1"/>
  <headerFooter>
    <oddFooter>&amp;LCuenta Pública 2016&amp;C&amp;A&amp;RPágina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147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32551800</v>
      </c>
      <c r="E13" s="80">
        <v>11727564.16</v>
      </c>
      <c r="F13" s="80">
        <v>44279364.159999996</v>
      </c>
      <c r="G13" s="80">
        <v>43744565.130000003</v>
      </c>
      <c r="H13" s="80">
        <v>43741549.130000003</v>
      </c>
      <c r="I13" s="80">
        <v>534799.02999999374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0</v>
      </c>
      <c r="E15" s="80">
        <v>447465</v>
      </c>
      <c r="F15" s="80">
        <v>447465</v>
      </c>
      <c r="G15" s="80">
        <v>429538.12</v>
      </c>
      <c r="H15" s="80">
        <v>429538.12</v>
      </c>
      <c r="I15" s="80">
        <v>17926.880000000005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32551800</v>
      </c>
      <c r="E23" s="83">
        <v>12175029.16</v>
      </c>
      <c r="F23" s="83">
        <v>44726829.159999996</v>
      </c>
      <c r="G23" s="83">
        <v>44174103.25</v>
      </c>
      <c r="H23" s="83">
        <v>44171087.25</v>
      </c>
      <c r="I23" s="83">
        <v>552725.90999999375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8" sqref="C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148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97361238</v>
      </c>
      <c r="E13" s="80">
        <v>10364399.610000003</v>
      </c>
      <c r="F13" s="80">
        <v>107725637.61</v>
      </c>
      <c r="G13" s="80">
        <v>99306964.399999991</v>
      </c>
      <c r="H13" s="80">
        <v>99306716.179999992</v>
      </c>
      <c r="I13" s="80">
        <v>8418673.2100000083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238471</v>
      </c>
      <c r="E15" s="80">
        <v>1030661.02</v>
      </c>
      <c r="F15" s="80">
        <v>1269132.02</v>
      </c>
      <c r="G15" s="80">
        <v>1266618.22</v>
      </c>
      <c r="H15" s="80">
        <v>1266618.22</v>
      </c>
      <c r="I15" s="80">
        <v>2513.8000000000466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97599709</v>
      </c>
      <c r="E23" s="83">
        <v>11395060.630000003</v>
      </c>
      <c r="F23" s="83">
        <v>108994769.63</v>
      </c>
      <c r="G23" s="83">
        <v>100573582.61999999</v>
      </c>
      <c r="H23" s="83">
        <v>100573334.39999999</v>
      </c>
      <c r="I23" s="83">
        <v>8421187.0100000091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7" sqref="C27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149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115906730</v>
      </c>
      <c r="E13" s="80">
        <v>-7216112.3899999997</v>
      </c>
      <c r="F13" s="80">
        <v>108690617.61</v>
      </c>
      <c r="G13" s="80">
        <v>107236929.67</v>
      </c>
      <c r="H13" s="80">
        <v>107236929.67</v>
      </c>
      <c r="I13" s="80">
        <v>1453687.9399999976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0</v>
      </c>
      <c r="E15" s="80">
        <v>1379553.3399999999</v>
      </c>
      <c r="F15" s="80">
        <v>1379553.3399999999</v>
      </c>
      <c r="G15" s="80">
        <v>1373771.46</v>
      </c>
      <c r="H15" s="80">
        <v>1373771.46</v>
      </c>
      <c r="I15" s="80">
        <v>5781.8799999998882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115906730</v>
      </c>
      <c r="E23" s="83">
        <v>-5836559.0499999998</v>
      </c>
      <c r="F23" s="83">
        <v>110070170.95</v>
      </c>
      <c r="G23" s="83">
        <v>108610701.13</v>
      </c>
      <c r="H23" s="83">
        <v>108610701.13</v>
      </c>
      <c r="I23" s="83">
        <v>1459469.8199999975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8" sqref="C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158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603475720</v>
      </c>
      <c r="E13" s="80">
        <v>44241478.700000003</v>
      </c>
      <c r="F13" s="80">
        <v>647717198.70000005</v>
      </c>
      <c r="G13" s="80">
        <v>571279178.82000005</v>
      </c>
      <c r="H13" s="80">
        <v>571272269.99000001</v>
      </c>
      <c r="I13" s="80">
        <v>76438019.879999995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1131513</v>
      </c>
      <c r="E15" s="80">
        <v>1069870.06</v>
      </c>
      <c r="F15" s="80">
        <v>2201383.06</v>
      </c>
      <c r="G15" s="80">
        <v>2169168.81</v>
      </c>
      <c r="H15" s="80">
        <v>2169168.81</v>
      </c>
      <c r="I15" s="80">
        <v>32214.25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604607233</v>
      </c>
      <c r="E23" s="83">
        <v>45311348.760000005</v>
      </c>
      <c r="F23" s="83">
        <v>649918581.75999999</v>
      </c>
      <c r="G23" s="83">
        <v>573448347.63</v>
      </c>
      <c r="H23" s="83">
        <v>573441438.79999995</v>
      </c>
      <c r="I23" s="83">
        <v>76470234.129999995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8" sqref="C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150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12080731</v>
      </c>
      <c r="E13" s="80">
        <v>1951976.41</v>
      </c>
      <c r="F13" s="80">
        <v>14032707.41</v>
      </c>
      <c r="G13" s="80">
        <v>12691025.77</v>
      </c>
      <c r="H13" s="80">
        <v>12691025.77</v>
      </c>
      <c r="I13" s="80">
        <v>1341681.6400000006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50000</v>
      </c>
      <c r="E15" s="80">
        <v>830514.94</v>
      </c>
      <c r="F15" s="80">
        <v>880514.94</v>
      </c>
      <c r="G15" s="80">
        <v>876694.66999999993</v>
      </c>
      <c r="H15" s="80">
        <v>876694.66999999993</v>
      </c>
      <c r="I15" s="80">
        <v>3820.2700000000186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12130731</v>
      </c>
      <c r="E23" s="83">
        <v>2782491.3499999996</v>
      </c>
      <c r="F23" s="83">
        <v>14913222.35</v>
      </c>
      <c r="G23" s="83">
        <v>13567720.439999999</v>
      </c>
      <c r="H23" s="83">
        <v>13567720.439999999</v>
      </c>
      <c r="I23" s="83">
        <v>1345501.9100000006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8" sqref="C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151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57271001</v>
      </c>
      <c r="E13" s="80">
        <v>3611597</v>
      </c>
      <c r="F13" s="80">
        <v>60882598</v>
      </c>
      <c r="G13" s="80">
        <v>60566677.299999997</v>
      </c>
      <c r="H13" s="80">
        <v>60566677.299999997</v>
      </c>
      <c r="I13" s="80">
        <v>315920.70000000298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200000</v>
      </c>
      <c r="E15" s="80">
        <v>864746.44</v>
      </c>
      <c r="F15" s="80">
        <v>1064746.44</v>
      </c>
      <c r="G15" s="80">
        <v>1064746.44</v>
      </c>
      <c r="H15" s="80">
        <v>1064746.44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57471001</v>
      </c>
      <c r="E23" s="83">
        <v>4476343.4399999995</v>
      </c>
      <c r="F23" s="83">
        <v>61947344.439999998</v>
      </c>
      <c r="G23" s="83">
        <v>61631423.739999995</v>
      </c>
      <c r="H23" s="83">
        <v>61631423.739999995</v>
      </c>
      <c r="I23" s="83">
        <v>315920.70000000298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9" sqref="C29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152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100756794</v>
      </c>
      <c r="E13" s="80">
        <v>13217081.710000001</v>
      </c>
      <c r="F13" s="80">
        <v>113973875.71000001</v>
      </c>
      <c r="G13" s="80">
        <v>90048566.120000005</v>
      </c>
      <c r="H13" s="80">
        <v>90046113.829999998</v>
      </c>
      <c r="I13" s="80">
        <v>23925309.590000004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166000</v>
      </c>
      <c r="E15" s="80">
        <v>1993336.7400000002</v>
      </c>
      <c r="F15" s="80">
        <v>2159336.7400000002</v>
      </c>
      <c r="G15" s="80">
        <v>2159336.15</v>
      </c>
      <c r="H15" s="80">
        <v>2159336.15</v>
      </c>
      <c r="I15" s="80">
        <v>0.59000000031664968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100922794</v>
      </c>
      <c r="E23" s="83">
        <v>15210418.450000001</v>
      </c>
      <c r="F23" s="83">
        <v>116133212.45</v>
      </c>
      <c r="G23" s="83">
        <v>92207902.270000011</v>
      </c>
      <c r="H23" s="83">
        <v>92205449.980000004</v>
      </c>
      <c r="I23" s="83">
        <v>23925310.180000003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D28" sqref="D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159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21979507</v>
      </c>
      <c r="E13" s="80">
        <v>99542137.269999996</v>
      </c>
      <c r="F13" s="80">
        <v>121521644.27</v>
      </c>
      <c r="G13" s="80">
        <v>119907525.7</v>
      </c>
      <c r="H13" s="80">
        <v>119907212.5</v>
      </c>
      <c r="I13" s="80">
        <v>1614118.5699999928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0</v>
      </c>
      <c r="E15" s="80">
        <v>33900</v>
      </c>
      <c r="F15" s="80">
        <v>33900</v>
      </c>
      <c r="G15" s="80">
        <v>31521.84</v>
      </c>
      <c r="H15" s="80">
        <v>31521.84</v>
      </c>
      <c r="I15" s="80">
        <v>2378.16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21979507</v>
      </c>
      <c r="E23" s="83">
        <v>99576037.269999996</v>
      </c>
      <c r="F23" s="83">
        <v>121555544.27</v>
      </c>
      <c r="G23" s="83">
        <v>119939047.54000001</v>
      </c>
      <c r="H23" s="83">
        <v>119938734.34</v>
      </c>
      <c r="I23" s="83">
        <v>1616496.7299999928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9" sqref="C29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160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951544753</v>
      </c>
      <c r="E13" s="80">
        <v>-449773366.52000004</v>
      </c>
      <c r="F13" s="80">
        <v>501771386.47999996</v>
      </c>
      <c r="G13" s="80">
        <v>456631167.88000005</v>
      </c>
      <c r="H13" s="80">
        <v>456631112.38000005</v>
      </c>
      <c r="I13" s="80">
        <v>45140218.599999905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489026</v>
      </c>
      <c r="E15" s="80">
        <v>46581642.499999993</v>
      </c>
      <c r="F15" s="80">
        <v>47070668.499999993</v>
      </c>
      <c r="G15" s="80">
        <v>46300749.619999997</v>
      </c>
      <c r="H15" s="80">
        <v>46300749.619999997</v>
      </c>
      <c r="I15" s="80">
        <v>769918.87999999523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24212220</v>
      </c>
      <c r="E19" s="80">
        <v>470164080</v>
      </c>
      <c r="F19" s="80">
        <v>494376300</v>
      </c>
      <c r="G19" s="80">
        <v>475892919.08999997</v>
      </c>
      <c r="H19" s="80">
        <v>475892919.08999997</v>
      </c>
      <c r="I19" s="80">
        <v>18483380.910000026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976245999</v>
      </c>
      <c r="E23" s="83">
        <v>66972355.979999959</v>
      </c>
      <c r="F23" s="83">
        <v>1043218354.9799999</v>
      </c>
      <c r="G23" s="83">
        <v>978824836.59000003</v>
      </c>
      <c r="H23" s="83">
        <v>978824781.09000003</v>
      </c>
      <c r="I23" s="83">
        <v>64393518.389999926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view="pageBreakPreview" topLeftCell="A9" zoomScaleNormal="100" zoomScaleSheetLayoutView="100" workbookViewId="0">
      <selection activeCell="D29" sqref="D29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161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746472874</v>
      </c>
      <c r="E13" s="80">
        <v>-495598803.32999992</v>
      </c>
      <c r="F13" s="80">
        <v>250874070.67000008</v>
      </c>
      <c r="G13" s="80">
        <v>230957452.91999996</v>
      </c>
      <c r="H13" s="80">
        <v>230911319.27999997</v>
      </c>
      <c r="I13" s="80">
        <v>19916617.750000119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0</v>
      </c>
      <c r="E15" s="80">
        <v>99586.8</v>
      </c>
      <c r="F15" s="80">
        <v>99586.8</v>
      </c>
      <c r="G15" s="80">
        <v>21189.72</v>
      </c>
      <c r="H15" s="80">
        <v>21189.72</v>
      </c>
      <c r="I15" s="80">
        <v>78397.08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746472874</v>
      </c>
      <c r="E23" s="83">
        <v>-495499216.52999991</v>
      </c>
      <c r="F23" s="83">
        <v>250973657.47000009</v>
      </c>
      <c r="G23" s="83">
        <v>230978642.63999996</v>
      </c>
      <c r="H23" s="83">
        <v>230932508.99999997</v>
      </c>
      <c r="I23" s="83">
        <v>19995014.830000117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ht="15" customHeight="1" x14ac:dyDescent="0.2">
      <c r="C34" s="113"/>
      <c r="D34" s="113"/>
      <c r="E34" s="101"/>
      <c r="F34" s="114"/>
      <c r="G34" s="114"/>
      <c r="H34" s="114"/>
      <c r="I34" s="11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10" zoomScaleNormal="100" zoomScaleSheetLayoutView="100" workbookViewId="0">
      <selection activeCell="C26" sqref="C26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143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18747677</v>
      </c>
      <c r="E13" s="80">
        <v>-1256559.6000000001</v>
      </c>
      <c r="F13" s="80">
        <v>17491117.399999999</v>
      </c>
      <c r="G13" s="80">
        <v>16696058.789999999</v>
      </c>
      <c r="H13" s="80">
        <v>16696058.789999999</v>
      </c>
      <c r="I13" s="80">
        <v>795058.6099999994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30000</v>
      </c>
      <c r="E15" s="80">
        <v>1020292.32</v>
      </c>
      <c r="F15" s="80">
        <v>1050292.3199999998</v>
      </c>
      <c r="G15" s="80">
        <v>1028659.68</v>
      </c>
      <c r="H15" s="80">
        <v>1028659.68</v>
      </c>
      <c r="I15" s="80">
        <v>21632.639999999781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18777677</v>
      </c>
      <c r="E23" s="83">
        <v>-236267.28000000014</v>
      </c>
      <c r="F23" s="83">
        <v>18541409.719999999</v>
      </c>
      <c r="G23" s="83">
        <v>17724718.469999999</v>
      </c>
      <c r="H23" s="83">
        <v>17724718.469999999</v>
      </c>
      <c r="I23" s="83">
        <v>816691.24999999919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s="148" customFormat="1" x14ac:dyDescent="0.2">
      <c r="A30" s="4"/>
      <c r="D30" s="154"/>
      <c r="E30" s="154"/>
      <c r="F30" s="155"/>
      <c r="G30" s="154"/>
      <c r="H30" s="154"/>
      <c r="I30" s="154"/>
      <c r="J30" s="4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s="4" customFormat="1" ht="12" customHeight="1" x14ac:dyDescent="0.2">
      <c r="B2" s="137" t="s">
        <v>2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1:11" s="4" customFormat="1" ht="12" customHeight="1" x14ac:dyDescent="0.2">
      <c r="B3" s="137" t="s">
        <v>1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2" customHeight="1" x14ac:dyDescent="0.2">
      <c r="B4" s="137" t="s">
        <v>7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2" customHeight="1" x14ac:dyDescent="0.2">
      <c r="B5" s="137" t="s">
        <v>66</v>
      </c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2" customHeight="1" x14ac:dyDescent="0.2">
      <c r="B6" s="137" t="s">
        <v>8</v>
      </c>
      <c r="C6" s="137"/>
      <c r="D6" s="137"/>
      <c r="E6" s="137"/>
      <c r="F6" s="137"/>
      <c r="G6" s="137"/>
      <c r="H6" s="137"/>
      <c r="I6" s="137"/>
      <c r="J6" s="137"/>
      <c r="K6" s="137"/>
    </row>
    <row r="7" spans="1:11" ht="12" customHeight="1" x14ac:dyDescent="0.2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 x14ac:dyDescent="0.2">
      <c r="A8" s="6"/>
      <c r="B8" s="8" t="s">
        <v>3</v>
      </c>
      <c r="C8" s="138" t="e">
        <f>#REF!</f>
        <v>#REF!</v>
      </c>
      <c r="D8" s="138"/>
      <c r="E8" s="138"/>
      <c r="F8" s="138"/>
      <c r="G8" s="138"/>
      <c r="H8" s="138"/>
      <c r="I8" s="138"/>
      <c r="J8" s="138"/>
      <c r="K8" s="138"/>
    </row>
    <row r="9" spans="1:11" ht="3" customHeight="1" x14ac:dyDescent="0.2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 x14ac:dyDescent="0.2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 x14ac:dyDescent="0.2">
      <c r="A11" s="92"/>
      <c r="B11" s="139" t="s">
        <v>9</v>
      </c>
      <c r="C11" s="139"/>
      <c r="D11" s="93">
        <v>2015</v>
      </c>
      <c r="E11" s="93">
        <v>2016</v>
      </c>
      <c r="F11" s="94"/>
      <c r="G11" s="139" t="s">
        <v>9</v>
      </c>
      <c r="H11" s="139"/>
      <c r="I11" s="93">
        <v>2015</v>
      </c>
      <c r="J11" s="93">
        <v>2016</v>
      </c>
      <c r="K11" s="95"/>
    </row>
    <row r="12" spans="1:11" s="4" customFormat="1" ht="3" customHeight="1" x14ac:dyDescent="0.2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 x14ac:dyDescent="0.2">
      <c r="A13" s="15"/>
      <c r="B13" s="136" t="s">
        <v>10</v>
      </c>
      <c r="C13" s="136"/>
      <c r="D13" s="16"/>
      <c r="E13" s="16"/>
      <c r="F13" s="17"/>
      <c r="G13" s="136" t="s">
        <v>11</v>
      </c>
      <c r="H13" s="136"/>
      <c r="I13" s="16"/>
      <c r="J13" s="16"/>
      <c r="K13" s="18"/>
    </row>
    <row r="14" spans="1:11" x14ac:dyDescent="0.2">
      <c r="A14" s="20"/>
      <c r="B14" s="134" t="s">
        <v>12</v>
      </c>
      <c r="C14" s="134"/>
      <c r="D14" s="21" t="e">
        <f>SUM(D15:D22)</f>
        <v>#REF!</v>
      </c>
      <c r="E14" s="21" t="e">
        <f>SUM(E15:E22)</f>
        <v>#REF!</v>
      </c>
      <c r="F14" s="17"/>
      <c r="G14" s="136" t="s">
        <v>13</v>
      </c>
      <c r="H14" s="136"/>
      <c r="I14" s="21" t="e">
        <f>SUM(I15:I17)</f>
        <v>#REF!</v>
      </c>
      <c r="J14" s="21" t="e">
        <f>SUM(J15:J17)</f>
        <v>#REF!</v>
      </c>
      <c r="K14" s="22"/>
    </row>
    <row r="15" spans="1:11" x14ac:dyDescent="0.2">
      <c r="A15" s="23"/>
      <c r="B15" s="112" t="s">
        <v>14</v>
      </c>
      <c r="C15" s="112"/>
      <c r="D15" s="24" t="e">
        <f>-SUM(#REF!)</f>
        <v>#REF!</v>
      </c>
      <c r="E15" s="24" t="e">
        <f>-SUM(#REF!)</f>
        <v>#REF!</v>
      </c>
      <c r="F15" s="17"/>
      <c r="G15" s="112" t="s">
        <v>15</v>
      </c>
      <c r="H15" s="112"/>
      <c r="I15" s="24" t="e">
        <f>SUM(#REF!)</f>
        <v>#REF!</v>
      </c>
      <c r="J15" s="24" t="e">
        <f>SUM(#REF!)</f>
        <v>#REF!</v>
      </c>
      <c r="K15" s="22"/>
    </row>
    <row r="16" spans="1:11" x14ac:dyDescent="0.2">
      <c r="A16" s="23"/>
      <c r="B16" s="112" t="s">
        <v>16</v>
      </c>
      <c r="C16" s="112"/>
      <c r="D16" s="24" t="e">
        <f>-SUM(#REF!)</f>
        <v>#REF!</v>
      </c>
      <c r="E16" s="24" t="e">
        <f>-SUM(#REF!)</f>
        <v>#REF!</v>
      </c>
      <c r="F16" s="17"/>
      <c r="G16" s="112" t="s">
        <v>17</v>
      </c>
      <c r="H16" s="112"/>
      <c r="I16" s="24" t="e">
        <f>SUM(#REF!)</f>
        <v>#REF!</v>
      </c>
      <c r="J16" s="24" t="e">
        <f>SUM(#REF!)</f>
        <v>#REF!</v>
      </c>
      <c r="K16" s="22"/>
    </row>
    <row r="17" spans="1:11" ht="12" customHeight="1" x14ac:dyDescent="0.2">
      <c r="A17" s="23"/>
      <c r="B17" s="112" t="s">
        <v>18</v>
      </c>
      <c r="C17" s="112"/>
      <c r="D17" s="24" t="e">
        <f>-#REF!</f>
        <v>#REF!</v>
      </c>
      <c r="E17" s="24" t="e">
        <f>-#REF!</f>
        <v>#REF!</v>
      </c>
      <c r="F17" s="17"/>
      <c r="G17" s="112" t="s">
        <v>19</v>
      </c>
      <c r="H17" s="112"/>
      <c r="I17" s="24" t="e">
        <f>SUM(#REF!)</f>
        <v>#REF!</v>
      </c>
      <c r="J17" s="24" t="e">
        <f>SUM(#REF!)</f>
        <v>#REF!</v>
      </c>
      <c r="K17" s="22"/>
    </row>
    <row r="18" spans="1:11" x14ac:dyDescent="0.2">
      <c r="A18" s="23"/>
      <c r="B18" s="112" t="s">
        <v>20</v>
      </c>
      <c r="C18" s="112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 x14ac:dyDescent="0.2">
      <c r="A19" s="23"/>
      <c r="B19" s="112" t="s">
        <v>21</v>
      </c>
      <c r="C19" s="112"/>
      <c r="D19" s="24" t="e">
        <f>-SUM(#REF!)</f>
        <v>#REF!</v>
      </c>
      <c r="E19" s="24" t="e">
        <f>-SUM(#REF!)</f>
        <v>#REF!</v>
      </c>
      <c r="F19" s="17"/>
      <c r="G19" s="136" t="s">
        <v>22</v>
      </c>
      <c r="H19" s="136"/>
      <c r="I19" s="21" t="e">
        <f>SUM(I20:I28)</f>
        <v>#REF!</v>
      </c>
      <c r="J19" s="21" t="e">
        <f>SUM(J20:J28)</f>
        <v>#REF!</v>
      </c>
      <c r="K19" s="22"/>
    </row>
    <row r="20" spans="1:11" x14ac:dyDescent="0.2">
      <c r="A20" s="23"/>
      <c r="B20" s="112" t="s">
        <v>23</v>
      </c>
      <c r="C20" s="112"/>
      <c r="D20" s="24" t="e">
        <f>-SUM(#REF!)</f>
        <v>#REF!</v>
      </c>
      <c r="E20" s="24" t="e">
        <f>-SUM(#REF!)</f>
        <v>#REF!</v>
      </c>
      <c r="F20" s="17"/>
      <c r="G20" s="112" t="s">
        <v>24</v>
      </c>
      <c r="H20" s="112"/>
      <c r="I20" s="24" t="e">
        <f>SUM(#REF!)</f>
        <v>#REF!</v>
      </c>
      <c r="J20" s="24" t="e">
        <f>SUM(#REF!)</f>
        <v>#REF!</v>
      </c>
      <c r="K20" s="22"/>
    </row>
    <row r="21" spans="1:11" x14ac:dyDescent="0.2">
      <c r="A21" s="23"/>
      <c r="B21" s="112" t="s">
        <v>25</v>
      </c>
      <c r="C21" s="112"/>
      <c r="D21" s="24" t="e">
        <f>-SUM(#REF!)</f>
        <v>#REF!</v>
      </c>
      <c r="E21" s="24" t="e">
        <f>-SUM(#REF!)</f>
        <v>#REF!</v>
      </c>
      <c r="F21" s="17"/>
      <c r="G21" s="112" t="s">
        <v>26</v>
      </c>
      <c r="H21" s="112"/>
      <c r="I21" s="24" t="e">
        <f>SUM(#REF!)</f>
        <v>#REF!</v>
      </c>
      <c r="J21" s="24" t="e">
        <f>SUM(#REF!)</f>
        <v>#REF!</v>
      </c>
      <c r="K21" s="22"/>
    </row>
    <row r="22" spans="1:11" ht="52.5" customHeight="1" x14ac:dyDescent="0.2">
      <c r="A22" s="23"/>
      <c r="B22" s="135" t="s">
        <v>27</v>
      </c>
      <c r="C22" s="135"/>
      <c r="D22" s="24" t="e">
        <f>-SUM(#REF!)</f>
        <v>#REF!</v>
      </c>
      <c r="E22" s="24" t="e">
        <f>-SUM(#REF!)</f>
        <v>#REF!</v>
      </c>
      <c r="F22" s="17"/>
      <c r="G22" s="112" t="s">
        <v>28</v>
      </c>
      <c r="H22" s="112"/>
      <c r="I22" s="24" t="e">
        <f>SUM(#REF!)</f>
        <v>#REF!</v>
      </c>
      <c r="J22" s="24" t="e">
        <f>SUM(#REF!)</f>
        <v>#REF!</v>
      </c>
      <c r="K22" s="22"/>
    </row>
    <row r="23" spans="1:11" x14ac:dyDescent="0.2">
      <c r="A23" s="20"/>
      <c r="B23" s="25"/>
      <c r="C23" s="26"/>
      <c r="D23" s="27"/>
      <c r="E23" s="27"/>
      <c r="F23" s="17"/>
      <c r="G23" s="112" t="s">
        <v>29</v>
      </c>
      <c r="H23" s="112"/>
      <c r="I23" s="24" t="e">
        <f>SUM(#REF!)</f>
        <v>#REF!</v>
      </c>
      <c r="J23" s="24" t="e">
        <f>SUM(#REF!)</f>
        <v>#REF!</v>
      </c>
      <c r="K23" s="22"/>
    </row>
    <row r="24" spans="1:11" ht="36.75" customHeight="1" x14ac:dyDescent="0.2">
      <c r="A24" s="20"/>
      <c r="B24" s="134" t="s">
        <v>30</v>
      </c>
      <c r="C24" s="134"/>
      <c r="D24" s="21" t="e">
        <f>SUM(D25:D26)</f>
        <v>#REF!</v>
      </c>
      <c r="E24" s="21" t="e">
        <f>SUM(E25:E26)</f>
        <v>#REF!</v>
      </c>
      <c r="F24" s="17"/>
      <c r="G24" s="112" t="s">
        <v>31</v>
      </c>
      <c r="H24" s="112"/>
      <c r="I24" s="24" t="e">
        <f>SUM(#REF!)</f>
        <v>#REF!</v>
      </c>
      <c r="J24" s="24" t="e">
        <f>SUM(#REF!)</f>
        <v>#REF!</v>
      </c>
      <c r="K24" s="22"/>
    </row>
    <row r="25" spans="1:11" x14ac:dyDescent="0.2">
      <c r="A25" s="23"/>
      <c r="B25" s="112" t="s">
        <v>32</v>
      </c>
      <c r="C25" s="112"/>
      <c r="D25" s="16" t="e">
        <f>-SUM(#REF!)</f>
        <v>#REF!</v>
      </c>
      <c r="E25" s="16" t="e">
        <f>-SUM(#REF!)</f>
        <v>#REF!</v>
      </c>
      <c r="F25" s="17"/>
      <c r="G25" s="112" t="s">
        <v>33</v>
      </c>
      <c r="H25" s="112"/>
      <c r="I25" s="24" t="e">
        <f>SUM(#REF!)</f>
        <v>#REF!</v>
      </c>
      <c r="J25" s="24" t="e">
        <f>SUM(#REF!)</f>
        <v>#REF!</v>
      </c>
      <c r="K25" s="22"/>
    </row>
    <row r="26" spans="1:11" x14ac:dyDescent="0.2">
      <c r="A26" s="23"/>
      <c r="B26" s="112" t="s">
        <v>34</v>
      </c>
      <c r="C26" s="112"/>
      <c r="D26" s="24" t="e">
        <f>-SUM(#REF!)</f>
        <v>#REF!</v>
      </c>
      <c r="E26" s="24" t="e">
        <f>-SUM(#REF!)</f>
        <v>#REF!</v>
      </c>
      <c r="F26" s="17"/>
      <c r="G26" s="112" t="s">
        <v>35</v>
      </c>
      <c r="H26" s="112"/>
      <c r="I26" s="24" t="e">
        <f>SUM(#REF!)</f>
        <v>#REF!</v>
      </c>
      <c r="J26" s="24" t="e">
        <f>SUM(#REF!)</f>
        <v>#REF!</v>
      </c>
      <c r="K26" s="22"/>
    </row>
    <row r="27" spans="1:11" x14ac:dyDescent="0.2">
      <c r="A27" s="20"/>
      <c r="B27" s="25"/>
      <c r="C27" s="26"/>
      <c r="D27" s="27"/>
      <c r="E27" s="27"/>
      <c r="F27" s="17"/>
      <c r="G27" s="112" t="s">
        <v>36</v>
      </c>
      <c r="H27" s="112"/>
      <c r="I27" s="24" t="e">
        <f>SUM(#REF!)</f>
        <v>#REF!</v>
      </c>
      <c r="J27" s="24" t="e">
        <f>SUM(#REF!)</f>
        <v>#REF!</v>
      </c>
      <c r="K27" s="22"/>
    </row>
    <row r="28" spans="1:11" x14ac:dyDescent="0.2">
      <c r="A28" s="23"/>
      <c r="B28" s="134" t="s">
        <v>37</v>
      </c>
      <c r="C28" s="134"/>
      <c r="D28" s="21" t="e">
        <f>SUM(D29:D33)</f>
        <v>#REF!</v>
      </c>
      <c r="E28" s="21" t="e">
        <f>SUM(E29:E33)</f>
        <v>#REF!</v>
      </c>
      <c r="F28" s="17"/>
      <c r="G28" s="112" t="s">
        <v>38</v>
      </c>
      <c r="H28" s="112"/>
      <c r="I28" s="24" t="e">
        <f>SUM(#REF!)</f>
        <v>#REF!</v>
      </c>
      <c r="J28" s="24" t="e">
        <f>SUM(#REF!)</f>
        <v>#REF!</v>
      </c>
      <c r="K28" s="22"/>
    </row>
    <row r="29" spans="1:11" x14ac:dyDescent="0.2">
      <c r="A29" s="23"/>
      <c r="B29" s="112" t="s">
        <v>39</v>
      </c>
      <c r="C29" s="112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 x14ac:dyDescent="0.2">
      <c r="A30" s="23"/>
      <c r="B30" s="112" t="s">
        <v>40</v>
      </c>
      <c r="C30" s="112"/>
      <c r="D30" s="24" t="e">
        <f>-SUM(#REF!)</f>
        <v>#REF!</v>
      </c>
      <c r="E30" s="24" t="e">
        <f>-SUM(#REF!)</f>
        <v>#REF!</v>
      </c>
      <c r="F30" s="17"/>
      <c r="G30" s="134" t="s">
        <v>32</v>
      </c>
      <c r="H30" s="134"/>
      <c r="I30" s="21" t="e">
        <f>SUM(I31:I33)</f>
        <v>#REF!</v>
      </c>
      <c r="J30" s="21" t="e">
        <f>SUM(J31:J33)</f>
        <v>#REF!</v>
      </c>
      <c r="K30" s="22"/>
    </row>
    <row r="31" spans="1:11" ht="26.25" customHeight="1" x14ac:dyDescent="0.2">
      <c r="A31" s="23"/>
      <c r="B31" s="135" t="s">
        <v>41</v>
      </c>
      <c r="C31" s="135"/>
      <c r="D31" s="24" t="e">
        <f>-SUM(#REF!)</f>
        <v>#REF!</v>
      </c>
      <c r="E31" s="24" t="e">
        <f>-SUM(#REF!)</f>
        <v>#REF!</v>
      </c>
      <c r="F31" s="17"/>
      <c r="G31" s="112" t="s">
        <v>42</v>
      </c>
      <c r="H31" s="112"/>
      <c r="I31" s="24" t="e">
        <f>SUM(#REF!)</f>
        <v>#REF!</v>
      </c>
      <c r="J31" s="24" t="e">
        <f>SUM(#REF!)</f>
        <v>#REF!</v>
      </c>
      <c r="K31" s="22"/>
    </row>
    <row r="32" spans="1:11" x14ac:dyDescent="0.2">
      <c r="A32" s="23"/>
      <c r="B32" s="112" t="s">
        <v>43</v>
      </c>
      <c r="C32" s="112"/>
      <c r="D32" s="24" t="e">
        <f>-SUM(#REF!)</f>
        <v>#REF!</v>
      </c>
      <c r="E32" s="24" t="e">
        <f>-SUM(#REF!)</f>
        <v>#REF!</v>
      </c>
      <c r="F32" s="17"/>
      <c r="G32" s="112" t="s">
        <v>44</v>
      </c>
      <c r="H32" s="112"/>
      <c r="I32" s="24" t="e">
        <f>SUM(#REF!)</f>
        <v>#REF!</v>
      </c>
      <c r="J32" s="24" t="e">
        <f>SUM(#REF!)</f>
        <v>#REF!</v>
      </c>
      <c r="K32" s="22"/>
    </row>
    <row r="33" spans="1:11" x14ac:dyDescent="0.2">
      <c r="A33" s="23"/>
      <c r="B33" s="112" t="s">
        <v>45</v>
      </c>
      <c r="C33" s="112"/>
      <c r="D33" s="24" t="e">
        <f>-SUM(#REF!)</f>
        <v>#REF!</v>
      </c>
      <c r="E33" s="24" t="e">
        <f>-SUM(#REF!)</f>
        <v>#REF!</v>
      </c>
      <c r="F33" s="17"/>
      <c r="G33" s="112" t="s">
        <v>46</v>
      </c>
      <c r="H33" s="112"/>
      <c r="I33" s="24" t="e">
        <f>SUM(#REF!)</f>
        <v>#REF!</v>
      </c>
      <c r="J33" s="24" t="e">
        <f>SUM(#REF!)</f>
        <v>#REF!</v>
      </c>
      <c r="K33" s="22"/>
    </row>
    <row r="34" spans="1:11" x14ac:dyDescent="0.2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 x14ac:dyDescent="0.2">
      <c r="A35" s="29"/>
      <c r="B35" s="129" t="s">
        <v>47</v>
      </c>
      <c r="C35" s="129"/>
      <c r="D35" s="30" t="e">
        <f>D14+D24+D28</f>
        <v>#REF!</v>
      </c>
      <c r="E35" s="30" t="e">
        <f>E14+E24+E28</f>
        <v>#REF!</v>
      </c>
      <c r="F35" s="31"/>
      <c r="G35" s="136" t="s">
        <v>48</v>
      </c>
      <c r="H35" s="136"/>
      <c r="I35" s="32" t="e">
        <f>SUM(I36:I40)</f>
        <v>#REF!</v>
      </c>
      <c r="J35" s="32" t="e">
        <f>SUM(J36:J40)</f>
        <v>#REF!</v>
      </c>
      <c r="K35" s="22"/>
    </row>
    <row r="36" spans="1:11" x14ac:dyDescent="0.2">
      <c r="A36" s="20"/>
      <c r="B36" s="129"/>
      <c r="C36" s="129"/>
      <c r="D36" s="16"/>
      <c r="E36" s="16"/>
      <c r="F36" s="17"/>
      <c r="G36" s="112" t="s">
        <v>49</v>
      </c>
      <c r="H36" s="112"/>
      <c r="I36" s="24" t="e">
        <f>SUM(#REF!)</f>
        <v>#REF!</v>
      </c>
      <c r="J36" s="24" t="e">
        <f>SUM(#REF!)</f>
        <v>#REF!</v>
      </c>
      <c r="K36" s="22"/>
    </row>
    <row r="37" spans="1:11" x14ac:dyDescent="0.2">
      <c r="A37" s="33"/>
      <c r="B37" s="17"/>
      <c r="C37" s="17"/>
      <c r="D37" s="17"/>
      <c r="E37" s="17"/>
      <c r="F37" s="17"/>
      <c r="G37" s="112" t="s">
        <v>50</v>
      </c>
      <c r="H37" s="112"/>
      <c r="I37" s="24" t="e">
        <f>SUM(#REF!)</f>
        <v>#REF!</v>
      </c>
      <c r="J37" s="24" t="e">
        <f>SUM(#REF!)</f>
        <v>#REF!</v>
      </c>
      <c r="K37" s="22"/>
    </row>
    <row r="38" spans="1:11" x14ac:dyDescent="0.2">
      <c r="A38" s="33"/>
      <c r="B38" s="17"/>
      <c r="C38" s="17"/>
      <c r="D38" s="17"/>
      <c r="E38" s="17"/>
      <c r="F38" s="17"/>
      <c r="G38" s="112" t="s">
        <v>51</v>
      </c>
      <c r="H38" s="112"/>
      <c r="I38" s="24" t="e">
        <f>SUM(#REF!)</f>
        <v>#REF!</v>
      </c>
      <c r="J38" s="24" t="e">
        <f>SUM(#REF!)</f>
        <v>#REF!</v>
      </c>
      <c r="K38" s="22"/>
    </row>
    <row r="39" spans="1:11" x14ac:dyDescent="0.2">
      <c r="A39" s="33"/>
      <c r="B39" s="17"/>
      <c r="C39" s="17"/>
      <c r="D39" s="17"/>
      <c r="E39" s="17"/>
      <c r="F39" s="17"/>
      <c r="G39" s="112" t="s">
        <v>52</v>
      </c>
      <c r="H39" s="112"/>
      <c r="I39" s="24" t="e">
        <f>SUM(#REF!)</f>
        <v>#REF!</v>
      </c>
      <c r="J39" s="24" t="e">
        <f>SUM(#REF!)</f>
        <v>#REF!</v>
      </c>
      <c r="K39" s="22"/>
    </row>
    <row r="40" spans="1:11" x14ac:dyDescent="0.2">
      <c r="A40" s="33"/>
      <c r="B40" s="17"/>
      <c r="C40" s="17"/>
      <c r="D40" s="17"/>
      <c r="E40" s="17"/>
      <c r="F40" s="17"/>
      <c r="G40" s="112" t="s">
        <v>53</v>
      </c>
      <c r="H40" s="112"/>
      <c r="I40" s="24" t="e">
        <f>SUM(#REF!)</f>
        <v>#REF!</v>
      </c>
      <c r="J40" s="24" t="e">
        <f>SUM(#REF!)</f>
        <v>#REF!</v>
      </c>
      <c r="K40" s="22"/>
    </row>
    <row r="41" spans="1:11" x14ac:dyDescent="0.2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 x14ac:dyDescent="0.2">
      <c r="A42" s="33"/>
      <c r="B42" s="17"/>
      <c r="C42" s="17"/>
      <c r="D42" s="17"/>
      <c r="E42" s="17"/>
      <c r="F42" s="17"/>
      <c r="G42" s="134" t="s">
        <v>54</v>
      </c>
      <c r="H42" s="134"/>
      <c r="I42" s="32" t="e">
        <f>SUM(I43:I48)</f>
        <v>#REF!</v>
      </c>
      <c r="J42" s="32" t="e">
        <f>SUM(J43:J48)</f>
        <v>#REF!</v>
      </c>
      <c r="K42" s="22"/>
    </row>
    <row r="43" spans="1:11" ht="26.25" customHeight="1" x14ac:dyDescent="0.2">
      <c r="A43" s="33"/>
      <c r="B43" s="17"/>
      <c r="C43" s="17"/>
      <c r="D43" s="17"/>
      <c r="E43" s="17"/>
      <c r="F43" s="17"/>
      <c r="G43" s="135" t="s">
        <v>55</v>
      </c>
      <c r="H43" s="135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 x14ac:dyDescent="0.2">
      <c r="A44" s="33"/>
      <c r="B44" s="17"/>
      <c r="C44" s="17"/>
      <c r="D44" s="17"/>
      <c r="E44" s="17"/>
      <c r="F44" s="17"/>
      <c r="G44" s="112" t="s">
        <v>56</v>
      </c>
      <c r="H44" s="112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 x14ac:dyDescent="0.2">
      <c r="A45" s="33"/>
      <c r="B45" s="17"/>
      <c r="C45" s="17"/>
      <c r="D45" s="17"/>
      <c r="E45" s="17"/>
      <c r="F45" s="17"/>
      <c r="G45" s="112" t="s">
        <v>57</v>
      </c>
      <c r="H45" s="112"/>
      <c r="I45" s="24" t="e">
        <f>SUM(#REF!)</f>
        <v>#REF!</v>
      </c>
      <c r="J45" s="24" t="e">
        <f>SUM(#REF!)</f>
        <v>#REF!</v>
      </c>
      <c r="K45" s="22"/>
    </row>
    <row r="46" spans="1:11" ht="25.5" customHeight="1" x14ac:dyDescent="0.2">
      <c r="A46" s="33"/>
      <c r="B46" s="17"/>
      <c r="C46" s="17"/>
      <c r="D46" s="17"/>
      <c r="E46" s="17"/>
      <c r="F46" s="17"/>
      <c r="G46" s="135" t="s">
        <v>58</v>
      </c>
      <c r="H46" s="135"/>
      <c r="I46" s="24" t="e">
        <f>SUM(#REF!)</f>
        <v>#REF!</v>
      </c>
      <c r="J46" s="24" t="e">
        <f>SUM(#REF!)</f>
        <v>#REF!</v>
      </c>
      <c r="K46" s="22"/>
    </row>
    <row r="47" spans="1:11" x14ac:dyDescent="0.2">
      <c r="A47" s="33"/>
      <c r="B47" s="17"/>
      <c r="C47" s="17"/>
      <c r="D47" s="17"/>
      <c r="E47" s="17"/>
      <c r="F47" s="17"/>
      <c r="G47" s="112" t="s">
        <v>59</v>
      </c>
      <c r="H47" s="112"/>
      <c r="I47" s="24" t="e">
        <f>SUM(#REF!)</f>
        <v>#REF!</v>
      </c>
      <c r="J47" s="24" t="e">
        <f>SUM(#REF!)</f>
        <v>#REF!</v>
      </c>
      <c r="K47" s="22"/>
    </row>
    <row r="48" spans="1:11" x14ac:dyDescent="0.2">
      <c r="A48" s="33"/>
      <c r="B48" s="17"/>
      <c r="C48" s="17"/>
      <c r="D48" s="17"/>
      <c r="E48" s="17"/>
      <c r="F48" s="17"/>
      <c r="G48" s="112" t="s">
        <v>60</v>
      </c>
      <c r="H48" s="112"/>
      <c r="I48" s="24" t="e">
        <f>SUM(#REF!)</f>
        <v>#REF!</v>
      </c>
      <c r="J48" s="24" t="e">
        <f>SUM(#REF!)</f>
        <v>#REF!</v>
      </c>
      <c r="K48" s="22"/>
    </row>
    <row r="49" spans="1:11" x14ac:dyDescent="0.2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 x14ac:dyDescent="0.2">
      <c r="A50" s="33"/>
      <c r="B50" s="17"/>
      <c r="C50" s="17"/>
      <c r="D50" s="17"/>
      <c r="E50" s="17"/>
      <c r="F50" s="17"/>
      <c r="G50" s="134" t="s">
        <v>61</v>
      </c>
      <c r="H50" s="134"/>
      <c r="I50" s="32" t="e">
        <f>SUM(I51)</f>
        <v>#REF!</v>
      </c>
      <c r="J50" s="32" t="e">
        <f>SUM(J51)</f>
        <v>#REF!</v>
      </c>
      <c r="K50" s="22"/>
    </row>
    <row r="51" spans="1:11" x14ac:dyDescent="0.2">
      <c r="A51" s="33"/>
      <c r="B51" s="17"/>
      <c r="C51" s="17"/>
      <c r="D51" s="17"/>
      <c r="E51" s="17"/>
      <c r="F51" s="17"/>
      <c r="G51" s="112" t="s">
        <v>62</v>
      </c>
      <c r="H51" s="112"/>
      <c r="I51" s="24" t="e">
        <f>SUM(#REF!)</f>
        <v>#REF!</v>
      </c>
      <c r="J51" s="24" t="e">
        <f>SUM(#REF!)</f>
        <v>#REF!</v>
      </c>
      <c r="K51" s="22"/>
    </row>
    <row r="52" spans="1:11" x14ac:dyDescent="0.2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 x14ac:dyDescent="0.2">
      <c r="A53" s="33"/>
      <c r="B53" s="17"/>
      <c r="C53" s="17"/>
      <c r="D53" s="17"/>
      <c r="E53" s="17"/>
      <c r="F53" s="17"/>
      <c r="G53" s="129" t="s">
        <v>63</v>
      </c>
      <c r="H53" s="129"/>
      <c r="I53" s="34" t="e">
        <f>I14+I19+I30+I35+I42+I50</f>
        <v>#REF!</v>
      </c>
      <c r="J53" s="34" t="e">
        <f>J14+J19+J30+J35+J42+J50</f>
        <v>#REF!</v>
      </c>
      <c r="K53" s="35"/>
    </row>
    <row r="54" spans="1:11" x14ac:dyDescent="0.2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 x14ac:dyDescent="0.2">
      <c r="A55" s="33"/>
      <c r="B55" s="17"/>
      <c r="C55" s="17"/>
      <c r="D55" s="17"/>
      <c r="E55" s="17"/>
      <c r="F55" s="17"/>
      <c r="G55" s="130" t="s">
        <v>64</v>
      </c>
      <c r="H55" s="130"/>
      <c r="I55" s="34" t="e">
        <f>D35-I53</f>
        <v>#REF!</v>
      </c>
      <c r="J55" s="34" t="e">
        <f>E35-J53</f>
        <v>#REF!</v>
      </c>
      <c r="K55" s="35"/>
    </row>
    <row r="56" spans="1:11" ht="6" customHeight="1" x14ac:dyDescent="0.2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 x14ac:dyDescent="0.2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 x14ac:dyDescent="0.2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 x14ac:dyDescent="0.2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 x14ac:dyDescent="0.2">
      <c r="B60" s="131" t="s">
        <v>65</v>
      </c>
      <c r="C60" s="131"/>
      <c r="D60" s="131"/>
      <c r="E60" s="131"/>
      <c r="F60" s="131"/>
      <c r="G60" s="131"/>
      <c r="H60" s="131"/>
      <c r="I60" s="131"/>
      <c r="J60" s="131"/>
    </row>
    <row r="61" spans="1:11" ht="9.75" customHeight="1" x14ac:dyDescent="0.2">
      <c r="B61" s="26"/>
      <c r="C61" s="46"/>
      <c r="D61" s="47"/>
      <c r="E61" s="47"/>
      <c r="G61" s="48"/>
      <c r="H61" s="46"/>
      <c r="I61" s="47"/>
      <c r="J61" s="47"/>
    </row>
    <row r="62" spans="1:11" ht="30" customHeight="1" x14ac:dyDescent="0.2">
      <c r="B62" s="26"/>
      <c r="C62" s="132"/>
      <c r="D62" s="132"/>
      <c r="E62" s="47"/>
      <c r="G62" s="133"/>
      <c r="H62" s="133"/>
      <c r="I62" s="47"/>
      <c r="J62" s="47"/>
    </row>
    <row r="63" spans="1:11" ht="14.1" customHeight="1" x14ac:dyDescent="0.2">
      <c r="B63" s="50"/>
      <c r="C63" s="127" t="e">
        <f>#REF!</f>
        <v>#REF!</v>
      </c>
      <c r="D63" s="127"/>
      <c r="E63" s="47"/>
      <c r="F63" s="47"/>
      <c r="G63" s="127" t="e">
        <f>#REF!</f>
        <v>#REF!</v>
      </c>
      <c r="H63" s="127"/>
      <c r="I63" s="51"/>
      <c r="J63" s="47"/>
    </row>
    <row r="64" spans="1:11" ht="14.1" customHeight="1" x14ac:dyDescent="0.2">
      <c r="B64" s="52"/>
      <c r="C64" s="128" t="e">
        <f>#REF!</f>
        <v>#REF!</v>
      </c>
      <c r="D64" s="128"/>
      <c r="E64" s="53"/>
      <c r="F64" s="53"/>
      <c r="G64" s="128" t="e">
        <f>#REF!</f>
        <v>#REF!</v>
      </c>
      <c r="H64" s="128"/>
      <c r="I64" s="51"/>
      <c r="J64" s="47"/>
    </row>
    <row r="65" spans="4:4" ht="9.9499999999999993" customHeight="1" x14ac:dyDescent="0.2">
      <c r="D65" s="54"/>
    </row>
    <row r="66" spans="4:4" x14ac:dyDescent="0.2">
      <c r="D66" s="54"/>
    </row>
    <row r="67" spans="4:4" x14ac:dyDescent="0.2">
      <c r="D67" s="54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 x14ac:dyDescent="0.2">
      <c r="A1" s="5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2" ht="12" customHeight="1" x14ac:dyDescent="0.2">
      <c r="B2" s="137" t="s">
        <v>2</v>
      </c>
      <c r="C2" s="137"/>
      <c r="D2" s="137"/>
      <c r="E2" s="137"/>
      <c r="F2" s="137"/>
      <c r="G2" s="137"/>
      <c r="H2" s="137"/>
      <c r="I2" s="137"/>
      <c r="J2" s="137"/>
      <c r="K2" s="137"/>
      <c r="L2" s="17"/>
    </row>
    <row r="3" spans="1:12" ht="12" customHeight="1" x14ac:dyDescent="0.2">
      <c r="B3" s="137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7"/>
    </row>
    <row r="4" spans="1:12" ht="12" customHeight="1" x14ac:dyDescent="0.2">
      <c r="B4" s="147" t="s">
        <v>67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2" ht="12" customHeight="1" x14ac:dyDescent="0.2">
      <c r="B5" s="147" t="s">
        <v>127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2" ht="12" customHeight="1" x14ac:dyDescent="0.2">
      <c r="B6" s="146" t="s">
        <v>8</v>
      </c>
      <c r="C6" s="146"/>
      <c r="D6" s="146"/>
      <c r="E6" s="146"/>
      <c r="F6" s="146"/>
      <c r="G6" s="146"/>
      <c r="H6" s="146"/>
      <c r="I6" s="146"/>
      <c r="J6" s="146"/>
      <c r="K6" s="146"/>
    </row>
    <row r="7" spans="1:12" ht="12" customHeight="1" x14ac:dyDescent="0.2">
      <c r="A7" s="57"/>
      <c r="B7" s="8" t="s">
        <v>3</v>
      </c>
      <c r="C7" s="138" t="e">
        <f>#REF!</f>
        <v>#REF!</v>
      </c>
      <c r="D7" s="138"/>
      <c r="E7" s="138"/>
      <c r="F7" s="138"/>
      <c r="G7" s="138"/>
      <c r="H7" s="138"/>
      <c r="I7" s="138"/>
      <c r="J7" s="138"/>
      <c r="K7" s="138"/>
    </row>
    <row r="8" spans="1:12" ht="3" customHeight="1" x14ac:dyDescent="0.2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 x14ac:dyDescent="0.2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 x14ac:dyDescent="0.2">
      <c r="A10" s="140"/>
      <c r="B10" s="142" t="s">
        <v>68</v>
      </c>
      <c r="C10" s="142"/>
      <c r="D10" s="96" t="s">
        <v>69</v>
      </c>
      <c r="E10" s="96"/>
      <c r="F10" s="144"/>
      <c r="G10" s="142" t="s">
        <v>68</v>
      </c>
      <c r="H10" s="142"/>
      <c r="I10" s="96" t="s">
        <v>69</v>
      </c>
      <c r="J10" s="96"/>
      <c r="K10" s="97"/>
      <c r="L10" s="60"/>
    </row>
    <row r="11" spans="1:12" s="61" customFormat="1" ht="15" customHeight="1" x14ac:dyDescent="0.2">
      <c r="A11" s="141"/>
      <c r="B11" s="143"/>
      <c r="C11" s="143"/>
      <c r="D11" s="98">
        <v>2015</v>
      </c>
      <c r="E11" s="98">
        <v>2016</v>
      </c>
      <c r="F11" s="145"/>
      <c r="G11" s="143"/>
      <c r="H11" s="143"/>
      <c r="I11" s="98">
        <v>2015</v>
      </c>
      <c r="J11" s="98">
        <v>2016</v>
      </c>
      <c r="K11" s="99"/>
      <c r="L11" s="60"/>
    </row>
    <row r="12" spans="1:12" ht="3" customHeight="1" x14ac:dyDescent="0.2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 x14ac:dyDescent="0.2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 x14ac:dyDescent="0.2">
      <c r="A14" s="63"/>
      <c r="B14" s="134" t="s">
        <v>70</v>
      </c>
      <c r="C14" s="134"/>
      <c r="D14" s="64"/>
      <c r="E14" s="26"/>
      <c r="G14" s="134" t="s">
        <v>71</v>
      </c>
      <c r="H14" s="134"/>
      <c r="I14" s="51"/>
      <c r="J14" s="51"/>
      <c r="K14" s="14"/>
    </row>
    <row r="15" spans="1:12" ht="5.0999999999999996" customHeight="1" x14ac:dyDescent="0.2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 x14ac:dyDescent="0.2">
      <c r="A16" s="63"/>
      <c r="B16" s="129" t="s">
        <v>72</v>
      </c>
      <c r="C16" s="129"/>
      <c r="D16" s="16"/>
      <c r="E16" s="16"/>
      <c r="G16" s="129" t="s">
        <v>73</v>
      </c>
      <c r="H16" s="129"/>
      <c r="I16" s="16"/>
      <c r="J16" s="16"/>
      <c r="K16" s="14"/>
    </row>
    <row r="17" spans="1:11" s="56" customFormat="1" ht="5.0999999999999996" customHeight="1" x14ac:dyDescent="0.2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 x14ac:dyDescent="0.2">
      <c r="A18" s="63"/>
      <c r="B18" s="112" t="s">
        <v>74</v>
      </c>
      <c r="C18" s="112"/>
      <c r="D18" s="16" t="e">
        <f>SUM(#REF!)</f>
        <v>#REF!</v>
      </c>
      <c r="E18" s="16" t="e">
        <f>SUM(#REF!)</f>
        <v>#REF!</v>
      </c>
      <c r="F18" s="65"/>
      <c r="G18" s="112" t="s">
        <v>75</v>
      </c>
      <c r="H18" s="112"/>
      <c r="I18" s="16" t="e">
        <f>-SUM(#REF!)</f>
        <v>#REF!</v>
      </c>
      <c r="J18" s="16" t="e">
        <f>-SUM(#REF!)</f>
        <v>#REF!</v>
      </c>
      <c r="K18" s="14"/>
    </row>
    <row r="19" spans="1:11" s="56" customFormat="1" x14ac:dyDescent="0.2">
      <c r="A19" s="63"/>
      <c r="B19" s="112" t="s">
        <v>76</v>
      </c>
      <c r="C19" s="112"/>
      <c r="D19" s="16" t="e">
        <f>SUM(#REF!)</f>
        <v>#REF!</v>
      </c>
      <c r="E19" s="16" t="e">
        <f>SUM(#REF!)</f>
        <v>#REF!</v>
      </c>
      <c r="F19" s="65"/>
      <c r="G19" s="112" t="s">
        <v>77</v>
      </c>
      <c r="H19" s="112"/>
      <c r="I19" s="16" t="e">
        <f>-SUM(#REF!)</f>
        <v>#REF!</v>
      </c>
      <c r="J19" s="16" t="e">
        <f>-SUM(#REF!)</f>
        <v>#REF!</v>
      </c>
      <c r="K19" s="14"/>
    </row>
    <row r="20" spans="1:11" s="56" customFormat="1" x14ac:dyDescent="0.2">
      <c r="A20" s="63"/>
      <c r="B20" s="112" t="s">
        <v>78</v>
      </c>
      <c r="C20" s="112"/>
      <c r="D20" s="16" t="e">
        <f>SUM(#REF!)</f>
        <v>#REF!</v>
      </c>
      <c r="E20" s="16" t="e">
        <f>SUM(#REF!)</f>
        <v>#REF!</v>
      </c>
      <c r="F20" s="65"/>
      <c r="G20" s="112" t="s">
        <v>79</v>
      </c>
      <c r="H20" s="112"/>
      <c r="I20" s="16" t="e">
        <f>-SUM(#REF!)</f>
        <v>#REF!</v>
      </c>
      <c r="J20" s="16" t="e">
        <f>-SUM(#REF!)</f>
        <v>#REF!</v>
      </c>
      <c r="K20" s="14"/>
    </row>
    <row r="21" spans="1:11" s="56" customFormat="1" x14ac:dyDescent="0.2">
      <c r="A21" s="63"/>
      <c r="B21" s="112" t="s">
        <v>80</v>
      </c>
      <c r="C21" s="112"/>
      <c r="D21" s="16" t="e">
        <f>SUM(#REF!)</f>
        <v>#REF!</v>
      </c>
      <c r="E21" s="16" t="e">
        <f>SUM(#REF!)</f>
        <v>#REF!</v>
      </c>
      <c r="F21" s="65"/>
      <c r="G21" s="112" t="s">
        <v>81</v>
      </c>
      <c r="H21" s="112"/>
      <c r="I21" s="16" t="e">
        <f>-SUM(#REF!)</f>
        <v>#REF!</v>
      </c>
      <c r="J21" s="16" t="e">
        <f>-SUM(#REF!)</f>
        <v>#REF!</v>
      </c>
      <c r="K21" s="14"/>
    </row>
    <row r="22" spans="1:11" s="56" customFormat="1" x14ac:dyDescent="0.2">
      <c r="A22" s="63"/>
      <c r="B22" s="112" t="s">
        <v>82</v>
      </c>
      <c r="C22" s="112"/>
      <c r="D22" s="16" t="e">
        <f>SUM(#REF!)</f>
        <v>#REF!</v>
      </c>
      <c r="E22" s="16" t="e">
        <f>SUM(#REF!)</f>
        <v>#REF!</v>
      </c>
      <c r="F22" s="65"/>
      <c r="G22" s="112" t="s">
        <v>83</v>
      </c>
      <c r="H22" s="112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 x14ac:dyDescent="0.2">
      <c r="A23" s="63"/>
      <c r="B23" s="112" t="s">
        <v>84</v>
      </c>
      <c r="C23" s="112"/>
      <c r="D23" s="16" t="e">
        <f>SUM(#REF!)</f>
        <v>#REF!</v>
      </c>
      <c r="E23" s="16" t="e">
        <f>SUM(#REF!)</f>
        <v>#REF!</v>
      </c>
      <c r="F23" s="65"/>
      <c r="G23" s="135" t="s">
        <v>85</v>
      </c>
      <c r="H23" s="135"/>
      <c r="I23" s="16" t="e">
        <f>-SUM(#REF!)</f>
        <v>#REF!</v>
      </c>
      <c r="J23" s="16" t="e">
        <f>-SUM(#REF!)</f>
        <v>#REF!</v>
      </c>
      <c r="K23" s="14"/>
    </row>
    <row r="24" spans="1:11" s="56" customFormat="1" x14ac:dyDescent="0.2">
      <c r="A24" s="63"/>
      <c r="B24" s="112" t="s">
        <v>86</v>
      </c>
      <c r="C24" s="112"/>
      <c r="D24" s="16" t="e">
        <f>SUM(#REF!)</f>
        <v>#REF!</v>
      </c>
      <c r="E24" s="16" t="e">
        <f>SUM(#REF!)</f>
        <v>#REF!</v>
      </c>
      <c r="F24" s="65"/>
      <c r="G24" s="112" t="s">
        <v>87</v>
      </c>
      <c r="H24" s="112"/>
      <c r="I24" s="16" t="e">
        <f>-SUM(#REF!)</f>
        <v>#REF!</v>
      </c>
      <c r="J24" s="16" t="e">
        <f>-SUM(#REF!)</f>
        <v>#REF!</v>
      </c>
      <c r="K24" s="14"/>
    </row>
    <row r="25" spans="1:11" s="56" customFormat="1" x14ac:dyDescent="0.2">
      <c r="A25" s="63"/>
      <c r="B25" s="54"/>
      <c r="C25" s="66"/>
      <c r="D25" s="24"/>
      <c r="E25" s="24"/>
      <c r="F25" s="65"/>
      <c r="G25" s="112" t="s">
        <v>88</v>
      </c>
      <c r="H25" s="112"/>
      <c r="I25" s="16" t="e">
        <f>-SUM(#REF!)</f>
        <v>#REF!</v>
      </c>
      <c r="J25" s="16" t="e">
        <f>-SUM(#REF!)</f>
        <v>#REF!</v>
      </c>
      <c r="K25" s="14"/>
    </row>
    <row r="26" spans="1:11" s="56" customFormat="1" x14ac:dyDescent="0.2">
      <c r="A26" s="67"/>
      <c r="B26" s="129" t="s">
        <v>89</v>
      </c>
      <c r="C26" s="129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 x14ac:dyDescent="0.2">
      <c r="A27" s="67"/>
      <c r="B27" s="25"/>
      <c r="C27" s="69"/>
      <c r="D27" s="32"/>
      <c r="E27" s="32"/>
      <c r="F27" s="68"/>
      <c r="G27" s="129" t="s">
        <v>90</v>
      </c>
      <c r="H27" s="129"/>
      <c r="I27" s="21" t="e">
        <f>SUM(I18:I25)</f>
        <v>#REF!</v>
      </c>
      <c r="J27" s="21" t="e">
        <f>SUM(J18:J25)</f>
        <v>#REF!</v>
      </c>
      <c r="K27" s="14"/>
    </row>
    <row r="28" spans="1:11" s="56" customFormat="1" x14ac:dyDescent="0.2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 x14ac:dyDescent="0.2">
      <c r="A29" s="63"/>
      <c r="B29" s="129" t="s">
        <v>91</v>
      </c>
      <c r="C29" s="129"/>
      <c r="D29" s="16"/>
      <c r="E29" s="16"/>
      <c r="F29" s="65"/>
      <c r="G29" s="129" t="s">
        <v>92</v>
      </c>
      <c r="H29" s="129"/>
      <c r="I29" s="16"/>
      <c r="J29" s="16"/>
      <c r="K29" s="14"/>
    </row>
    <row r="30" spans="1:11" s="56" customFormat="1" x14ac:dyDescent="0.2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 x14ac:dyDescent="0.2">
      <c r="A31" s="63"/>
      <c r="B31" s="112" t="s">
        <v>93</v>
      </c>
      <c r="C31" s="112"/>
      <c r="D31" s="16" t="e">
        <f>SUM(#REF!)</f>
        <v>#REF!</v>
      </c>
      <c r="E31" s="16" t="e">
        <f>SUM(#REF!)</f>
        <v>#REF!</v>
      </c>
      <c r="F31" s="65"/>
      <c r="G31" s="112" t="s">
        <v>94</v>
      </c>
      <c r="H31" s="112"/>
      <c r="I31" s="16" t="e">
        <f>-SUM(#REF!)</f>
        <v>#REF!</v>
      </c>
      <c r="J31" s="16" t="e">
        <f>-SUM(#REF!)</f>
        <v>#REF!</v>
      </c>
      <c r="K31" s="14"/>
    </row>
    <row r="32" spans="1:11" s="56" customFormat="1" x14ac:dyDescent="0.2">
      <c r="A32" s="63"/>
      <c r="B32" s="112" t="s">
        <v>95</v>
      </c>
      <c r="C32" s="112"/>
      <c r="D32" s="16" t="e">
        <f>SUM(#REF!)</f>
        <v>#REF!</v>
      </c>
      <c r="E32" s="16" t="e">
        <f>SUM(#REF!)</f>
        <v>#REF!</v>
      </c>
      <c r="F32" s="65"/>
      <c r="G32" s="112" t="s">
        <v>96</v>
      </c>
      <c r="H32" s="112"/>
      <c r="I32" s="16" t="e">
        <f>-SUM(#REF!)</f>
        <v>#REF!</v>
      </c>
      <c r="J32" s="16" t="e">
        <f>-SUM(#REF!)</f>
        <v>#REF!</v>
      </c>
      <c r="K32" s="14"/>
    </row>
    <row r="33" spans="1:11" s="56" customFormat="1" x14ac:dyDescent="0.2">
      <c r="A33" s="63"/>
      <c r="B33" s="112" t="s">
        <v>97</v>
      </c>
      <c r="C33" s="112"/>
      <c r="D33" s="16" t="e">
        <f>SUM(#REF!)</f>
        <v>#REF!</v>
      </c>
      <c r="E33" s="16" t="e">
        <f>SUM(#REF!)</f>
        <v>#REF!</v>
      </c>
      <c r="F33" s="65"/>
      <c r="G33" s="112" t="s">
        <v>98</v>
      </c>
      <c r="H33" s="112"/>
      <c r="I33" s="16" t="e">
        <f>-SUM(#REF!)</f>
        <v>#REF!</v>
      </c>
      <c r="J33" s="16" t="e">
        <f>-SUM(#REF!)</f>
        <v>#REF!</v>
      </c>
      <c r="K33" s="14"/>
    </row>
    <row r="34" spans="1:11" s="56" customFormat="1" x14ac:dyDescent="0.2">
      <c r="A34" s="63"/>
      <c r="B34" s="112" t="s">
        <v>99</v>
      </c>
      <c r="C34" s="112"/>
      <c r="D34" s="16" t="e">
        <f>SUM(#REF!)</f>
        <v>#REF!</v>
      </c>
      <c r="E34" s="16" t="e">
        <f>SUM(#REF!)</f>
        <v>#REF!</v>
      </c>
      <c r="F34" s="65"/>
      <c r="G34" s="112" t="s">
        <v>100</v>
      </c>
      <c r="H34" s="112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 x14ac:dyDescent="0.2">
      <c r="A35" s="63"/>
      <c r="B35" s="112" t="s">
        <v>101</v>
      </c>
      <c r="C35" s="112"/>
      <c r="D35" s="16" t="e">
        <f>SUM(#REF!)</f>
        <v>#REF!</v>
      </c>
      <c r="E35" s="16" t="e">
        <f>SUM(#REF!)</f>
        <v>#REF!</v>
      </c>
      <c r="F35" s="65"/>
      <c r="G35" s="135" t="s">
        <v>102</v>
      </c>
      <c r="H35" s="135"/>
      <c r="I35" s="16" t="e">
        <f>-SUM(#REF!)</f>
        <v>#REF!</v>
      </c>
      <c r="J35" s="16" t="e">
        <f>-SUM(#REF!)</f>
        <v>#REF!</v>
      </c>
      <c r="K35" s="14"/>
    </row>
    <row r="36" spans="1:11" s="56" customFormat="1" x14ac:dyDescent="0.2">
      <c r="A36" s="63"/>
      <c r="B36" s="112" t="s">
        <v>103</v>
      </c>
      <c r="C36" s="112"/>
      <c r="D36" s="16" t="e">
        <f>SUM(#REF!)</f>
        <v>#REF!</v>
      </c>
      <c r="E36" s="16" t="e">
        <f>SUM(#REF!)</f>
        <v>#REF!</v>
      </c>
      <c r="F36" s="65"/>
      <c r="G36" s="112" t="s">
        <v>104</v>
      </c>
      <c r="H36" s="112"/>
      <c r="I36" s="16" t="e">
        <f>-SUM(#REF!)</f>
        <v>#REF!</v>
      </c>
      <c r="J36" s="16" t="e">
        <f>-SUM(#REF!)</f>
        <v>#REF!</v>
      </c>
      <c r="K36" s="14"/>
    </row>
    <row r="37" spans="1:11" s="56" customFormat="1" x14ac:dyDescent="0.2">
      <c r="A37" s="63"/>
      <c r="B37" s="112" t="s">
        <v>105</v>
      </c>
      <c r="C37" s="112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 x14ac:dyDescent="0.2">
      <c r="A38" s="63"/>
      <c r="B38" s="112" t="s">
        <v>106</v>
      </c>
      <c r="C38" s="112"/>
      <c r="D38" s="16" t="e">
        <f>SUM(#REF!)</f>
        <v>#REF!</v>
      </c>
      <c r="E38" s="16" t="e">
        <f>SUM(#REF!)</f>
        <v>#REF!</v>
      </c>
      <c r="F38" s="65"/>
      <c r="G38" s="129" t="s">
        <v>107</v>
      </c>
      <c r="H38" s="129"/>
      <c r="I38" s="21" t="e">
        <f>SUM(I31:I36)</f>
        <v>#REF!</v>
      </c>
      <c r="J38" s="21" t="e">
        <f>SUM(J31:J36)</f>
        <v>#REF!</v>
      </c>
      <c r="K38" s="14"/>
    </row>
    <row r="39" spans="1:11" s="56" customFormat="1" x14ac:dyDescent="0.2">
      <c r="A39" s="63"/>
      <c r="B39" s="112" t="s">
        <v>108</v>
      </c>
      <c r="C39" s="112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 x14ac:dyDescent="0.2">
      <c r="A40" s="63"/>
      <c r="B40" s="54"/>
      <c r="C40" s="66"/>
      <c r="D40" s="24"/>
      <c r="E40" s="24"/>
      <c r="F40" s="65"/>
      <c r="G40" s="129" t="s">
        <v>109</v>
      </c>
      <c r="H40" s="129"/>
      <c r="I40" s="21" t="e">
        <f>I27+I38</f>
        <v>#REF!</v>
      </c>
      <c r="J40" s="21" t="e">
        <f>J27+J38</f>
        <v>#REF!</v>
      </c>
      <c r="K40" s="14"/>
    </row>
    <row r="41" spans="1:11" s="56" customFormat="1" x14ac:dyDescent="0.2">
      <c r="A41" s="67"/>
      <c r="B41" s="129" t="s">
        <v>110</v>
      </c>
      <c r="C41" s="129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 x14ac:dyDescent="0.2">
      <c r="A42" s="63"/>
      <c r="B42" s="54"/>
      <c r="C42" s="25"/>
      <c r="D42" s="24"/>
      <c r="E42" s="24"/>
      <c r="F42" s="65"/>
      <c r="G42" s="134" t="s">
        <v>111</v>
      </c>
      <c r="H42" s="134"/>
      <c r="I42" s="24"/>
      <c r="J42" s="24"/>
      <c r="K42" s="14"/>
    </row>
    <row r="43" spans="1:11" s="56" customFormat="1" x14ac:dyDescent="0.2">
      <c r="A43" s="63"/>
      <c r="B43" s="129" t="s">
        <v>112</v>
      </c>
      <c r="C43" s="129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 x14ac:dyDescent="0.2">
      <c r="A44" s="63"/>
      <c r="B44" s="54"/>
      <c r="C44" s="54"/>
      <c r="D44" s="24"/>
      <c r="E44" s="24"/>
      <c r="F44" s="65"/>
      <c r="G44" s="129" t="s">
        <v>113</v>
      </c>
      <c r="H44" s="129"/>
      <c r="I44" s="21" t="e">
        <f>SUM(I46:I48)</f>
        <v>#REF!</v>
      </c>
      <c r="J44" s="21" t="e">
        <f>SUM(J46:J48)</f>
        <v>#REF!</v>
      </c>
      <c r="K44" s="14"/>
    </row>
    <row r="45" spans="1:11" s="56" customFormat="1" x14ac:dyDescent="0.2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 x14ac:dyDescent="0.2">
      <c r="A46" s="63"/>
      <c r="B46" s="54"/>
      <c r="C46" s="54"/>
      <c r="D46" s="24"/>
      <c r="E46" s="24"/>
      <c r="F46" s="65"/>
      <c r="G46" s="112" t="s">
        <v>44</v>
      </c>
      <c r="H46" s="112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 x14ac:dyDescent="0.2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12" t="s">
        <v>114</v>
      </c>
      <c r="H47" s="112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 x14ac:dyDescent="0.2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12" t="s">
        <v>115</v>
      </c>
      <c r="H48" s="112"/>
      <c r="I48" s="16" t="e">
        <f>-SUM(#REF!)</f>
        <v>#REF!</v>
      </c>
      <c r="J48" s="16" t="e">
        <f>-SUM(#REF!)</f>
        <v>#REF!</v>
      </c>
      <c r="K48" s="14"/>
    </row>
    <row r="49" spans="1:131" ht="12" customHeight="1" x14ac:dyDescent="0.2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 x14ac:dyDescent="0.2">
      <c r="A50" s="63"/>
      <c r="B50" s="54"/>
      <c r="C50" s="72"/>
      <c r="D50" s="72"/>
      <c r="E50" s="24"/>
      <c r="G50" s="129" t="s">
        <v>116</v>
      </c>
      <c r="H50" s="129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 x14ac:dyDescent="0.2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 x14ac:dyDescent="0.2">
      <c r="A52" s="63"/>
      <c r="B52" s="54"/>
      <c r="C52" s="72"/>
      <c r="D52" s="72"/>
      <c r="E52" s="24"/>
      <c r="G52" s="112" t="s">
        <v>117</v>
      </c>
      <c r="H52" s="112"/>
      <c r="I52" s="16" t="e">
        <f>'EA (2)'!I55</f>
        <v>#REF!</v>
      </c>
      <c r="J52" s="16" t="e">
        <f>'EA (2)'!J55</f>
        <v>#REF!</v>
      </c>
      <c r="K52" s="14"/>
    </row>
    <row r="53" spans="1:131" ht="12" customHeight="1" x14ac:dyDescent="0.2">
      <c r="A53" s="63"/>
      <c r="B53" s="54"/>
      <c r="C53" s="72"/>
      <c r="D53" s="72"/>
      <c r="E53" s="24"/>
      <c r="G53" s="112" t="s">
        <v>118</v>
      </c>
      <c r="H53" s="112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 x14ac:dyDescent="0.2">
      <c r="A54" s="63"/>
      <c r="B54" s="54"/>
      <c r="C54" s="72"/>
      <c r="D54" s="72"/>
      <c r="E54" s="24"/>
      <c r="G54" s="112" t="s">
        <v>119</v>
      </c>
      <c r="H54" s="112"/>
      <c r="I54" s="16" t="e">
        <f>-SUM(#REF!)</f>
        <v>#REF!</v>
      </c>
      <c r="J54" s="16" t="e">
        <f>-SUM(#REF!)</f>
        <v>#REF!</v>
      </c>
      <c r="K54" s="14"/>
    </row>
    <row r="55" spans="1:131" x14ac:dyDescent="0.2">
      <c r="A55" s="63"/>
      <c r="B55" s="54"/>
      <c r="C55" s="54"/>
      <c r="D55" s="24"/>
      <c r="E55" s="24"/>
      <c r="G55" s="112" t="s">
        <v>120</v>
      </c>
      <c r="H55" s="112"/>
      <c r="I55" s="16" t="e">
        <f>-SUM(#REF!)</f>
        <v>#REF!</v>
      </c>
      <c r="J55" s="16" t="e">
        <f>-SUM(#REF!)</f>
        <v>#REF!</v>
      </c>
      <c r="K55" s="14"/>
    </row>
    <row r="56" spans="1:131" x14ac:dyDescent="0.2">
      <c r="A56" s="63"/>
      <c r="B56" s="54"/>
      <c r="C56" s="54"/>
      <c r="D56" s="24"/>
      <c r="E56" s="24"/>
      <c r="G56" s="112" t="s">
        <v>121</v>
      </c>
      <c r="H56" s="112"/>
      <c r="I56" s="16" t="e">
        <f>-SUM(#REF!)</f>
        <v>#REF!</v>
      </c>
      <c r="J56" s="16" t="e">
        <f>-SUM(#REF!)</f>
        <v>#REF!</v>
      </c>
      <c r="K56" s="14"/>
    </row>
    <row r="57" spans="1:131" x14ac:dyDescent="0.2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 x14ac:dyDescent="0.2">
      <c r="A58" s="63"/>
      <c r="B58" s="54"/>
      <c r="C58" s="54"/>
      <c r="D58" s="24"/>
      <c r="E58" s="24"/>
      <c r="G58" s="129" t="s">
        <v>122</v>
      </c>
      <c r="H58" s="129"/>
      <c r="I58" s="21" t="e">
        <f>SUM(I60:I61)</f>
        <v>#REF!</v>
      </c>
      <c r="J58" s="21" t="e">
        <f>SUM(J60:J61)</f>
        <v>#REF!</v>
      </c>
      <c r="K58" s="14"/>
    </row>
    <row r="59" spans="1:131" x14ac:dyDescent="0.2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 x14ac:dyDescent="0.2">
      <c r="A60" s="63"/>
      <c r="B60" s="54"/>
      <c r="C60" s="54"/>
      <c r="D60" s="24"/>
      <c r="E60" s="24"/>
      <c r="G60" s="112" t="s">
        <v>123</v>
      </c>
      <c r="H60" s="112"/>
      <c r="I60" s="16" t="e">
        <f>-SUM(#REF!)</f>
        <v>#REF!</v>
      </c>
      <c r="J60" s="16" t="e">
        <f>-SUM(#REF!)</f>
        <v>#REF!</v>
      </c>
      <c r="K60" s="14"/>
    </row>
    <row r="61" spans="1:131" x14ac:dyDescent="0.2">
      <c r="A61" s="63"/>
      <c r="B61" s="54"/>
      <c r="C61" s="54"/>
      <c r="D61" s="24"/>
      <c r="E61" s="24"/>
      <c r="G61" s="112" t="s">
        <v>124</v>
      </c>
      <c r="H61" s="112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 x14ac:dyDescent="0.2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 x14ac:dyDescent="0.2">
      <c r="A63" s="63"/>
      <c r="B63" s="54"/>
      <c r="C63" s="54"/>
      <c r="D63" s="24"/>
      <c r="E63" s="24"/>
      <c r="G63" s="129" t="s">
        <v>125</v>
      </c>
      <c r="H63" s="129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 x14ac:dyDescent="0.2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 x14ac:dyDescent="0.2">
      <c r="A65" s="63"/>
      <c r="B65" s="54"/>
      <c r="C65" s="54"/>
      <c r="D65" s="24"/>
      <c r="E65" s="24"/>
      <c r="F65" s="65"/>
      <c r="G65" s="129" t="s">
        <v>126</v>
      </c>
      <c r="H65" s="129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 x14ac:dyDescent="0.2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 x14ac:dyDescent="0.2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 x14ac:dyDescent="0.2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 x14ac:dyDescent="0.2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 x14ac:dyDescent="0.2">
      <c r="A70" s="4"/>
      <c r="B70" s="131" t="s">
        <v>65</v>
      </c>
      <c r="C70" s="131"/>
      <c r="D70" s="131"/>
      <c r="E70" s="131"/>
      <c r="F70" s="131"/>
      <c r="G70" s="131"/>
      <c r="H70" s="131"/>
      <c r="I70" s="131"/>
      <c r="J70" s="131"/>
      <c r="K70" s="5"/>
    </row>
    <row r="71" spans="1:11" s="56" customFormat="1" ht="9.75" customHeight="1" x14ac:dyDescent="0.2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 x14ac:dyDescent="0.2">
      <c r="A72" s="4"/>
      <c r="B72" s="26"/>
      <c r="C72" s="132"/>
      <c r="D72" s="132"/>
      <c r="E72" s="47"/>
      <c r="F72" s="65"/>
      <c r="G72" s="133"/>
      <c r="H72" s="133"/>
      <c r="I72" s="47"/>
      <c r="J72" s="47"/>
      <c r="K72" s="5"/>
    </row>
    <row r="73" spans="1:11" s="56" customFormat="1" ht="14.1" customHeight="1" x14ac:dyDescent="0.2">
      <c r="A73" s="4"/>
      <c r="B73" s="50"/>
      <c r="C73" s="127" t="e">
        <f>#REF!</f>
        <v>#REF!</v>
      </c>
      <c r="D73" s="127"/>
      <c r="E73" s="47"/>
      <c r="F73" s="79"/>
      <c r="G73" s="127" t="e">
        <f>#REF!</f>
        <v>#REF!</v>
      </c>
      <c r="H73" s="127"/>
      <c r="I73" s="51"/>
      <c r="J73" s="47"/>
      <c r="K73" s="5"/>
    </row>
    <row r="74" spans="1:11" s="56" customFormat="1" ht="14.1" customHeight="1" x14ac:dyDescent="0.2">
      <c r="A74" s="4"/>
      <c r="B74" s="52"/>
      <c r="C74" s="128" t="e">
        <f>#REF!</f>
        <v>#REF!</v>
      </c>
      <c r="D74" s="128"/>
      <c r="E74" s="53"/>
      <c r="F74" s="79"/>
      <c r="G74" s="128" t="e">
        <f>#REF!</f>
        <v>#REF!</v>
      </c>
      <c r="H74" s="128"/>
      <c r="I74" s="51"/>
      <c r="J74" s="47"/>
      <c r="K74" s="5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10" zoomScaleNormal="100" zoomScaleSheetLayoutView="100" workbookViewId="0">
      <selection activeCell="D28" sqref="D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144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72310972</v>
      </c>
      <c r="E13" s="80">
        <v>-5967266.3100000005</v>
      </c>
      <c r="F13" s="80">
        <v>66343705.689999998</v>
      </c>
      <c r="G13" s="80">
        <v>61009617.330000006</v>
      </c>
      <c r="H13" s="80">
        <v>61009617.330000006</v>
      </c>
      <c r="I13" s="80">
        <v>5334088.359999992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99171</v>
      </c>
      <c r="E15" s="80">
        <v>1968989.53</v>
      </c>
      <c r="F15" s="80">
        <v>2068160.53</v>
      </c>
      <c r="G15" s="80">
        <v>2053060.53</v>
      </c>
      <c r="H15" s="80">
        <v>2053060.53</v>
      </c>
      <c r="I15" s="80">
        <v>15100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72410143</v>
      </c>
      <c r="E23" s="83">
        <v>-3998276.7800000003</v>
      </c>
      <c r="F23" s="83">
        <v>68411866.219999999</v>
      </c>
      <c r="G23" s="83">
        <v>63062677.860000007</v>
      </c>
      <c r="H23" s="83">
        <v>63062677.860000007</v>
      </c>
      <c r="I23" s="83">
        <v>5349188.359999992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10" zoomScaleNormal="100" zoomScaleSheetLayoutView="100" workbookViewId="0">
      <selection activeCell="C29" sqref="C29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145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47308700</v>
      </c>
      <c r="E13" s="80">
        <v>17323184.859999999</v>
      </c>
      <c r="F13" s="80">
        <v>64631884.859999999</v>
      </c>
      <c r="G13" s="80">
        <v>63692528.799999997</v>
      </c>
      <c r="H13" s="80">
        <v>63691989.07</v>
      </c>
      <c r="I13" s="80">
        <v>939356.06000000238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280202</v>
      </c>
      <c r="E15" s="80">
        <v>911894.55</v>
      </c>
      <c r="F15" s="80">
        <v>1192096.55</v>
      </c>
      <c r="G15" s="80">
        <v>1115167.8400000001</v>
      </c>
      <c r="H15" s="80">
        <v>1115167.8400000001</v>
      </c>
      <c r="I15" s="80">
        <v>76928.709999999963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47588902</v>
      </c>
      <c r="E23" s="83">
        <v>18235079.41</v>
      </c>
      <c r="F23" s="83">
        <v>65823981.409999996</v>
      </c>
      <c r="G23" s="83">
        <v>64807696.640000001</v>
      </c>
      <c r="H23" s="83">
        <v>64807156.910000004</v>
      </c>
      <c r="I23" s="83">
        <v>1016284.7700000023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10" zoomScaleNormal="100" zoomScaleSheetLayoutView="100" workbookViewId="0">
      <selection activeCell="C27" sqref="C27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154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614561645</v>
      </c>
      <c r="E13" s="80">
        <v>47719008.559999987</v>
      </c>
      <c r="F13" s="80">
        <v>662280653.55999994</v>
      </c>
      <c r="G13" s="80">
        <v>651228212.09999979</v>
      </c>
      <c r="H13" s="80">
        <v>651218073.96999979</v>
      </c>
      <c r="I13" s="80">
        <v>11052441.460000157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293689</v>
      </c>
      <c r="E15" s="80">
        <v>10931357.91</v>
      </c>
      <c r="F15" s="80">
        <v>11225046.91</v>
      </c>
      <c r="G15" s="80">
        <v>10894455.52</v>
      </c>
      <c r="H15" s="80">
        <v>10894455.52</v>
      </c>
      <c r="I15" s="80">
        <v>330591.3900000006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614855334</v>
      </c>
      <c r="E23" s="83">
        <v>58650366.469999984</v>
      </c>
      <c r="F23" s="83">
        <v>673505700.46999991</v>
      </c>
      <c r="G23" s="83">
        <v>662122667.61999977</v>
      </c>
      <c r="H23" s="83">
        <v>662112529.48999977</v>
      </c>
      <c r="I23" s="83">
        <v>11383032.850000158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28" sqref="C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155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497028489</v>
      </c>
      <c r="E13" s="80">
        <v>9183430.3299999963</v>
      </c>
      <c r="F13" s="80">
        <v>506211919.32999998</v>
      </c>
      <c r="G13" s="80">
        <v>489428552.92000002</v>
      </c>
      <c r="H13" s="80">
        <v>489425912.92000002</v>
      </c>
      <c r="I13" s="80">
        <v>16783366.409999967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739300</v>
      </c>
      <c r="E15" s="80">
        <v>7947721.3100000005</v>
      </c>
      <c r="F15" s="80">
        <v>8687021.3100000005</v>
      </c>
      <c r="G15" s="80">
        <v>8311820.3400000008</v>
      </c>
      <c r="H15" s="80">
        <v>8311820.3400000008</v>
      </c>
      <c r="I15" s="80">
        <v>375200.96999999974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497767789</v>
      </c>
      <c r="E23" s="83">
        <v>17131151.639999997</v>
      </c>
      <c r="F23" s="83">
        <v>514898940.63999999</v>
      </c>
      <c r="G23" s="83">
        <v>497740373.25999999</v>
      </c>
      <c r="H23" s="83">
        <v>497737733.25999999</v>
      </c>
      <c r="I23" s="83">
        <v>17158567.379999965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C30" sqref="C30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156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377950731</v>
      </c>
      <c r="E13" s="80">
        <v>4068.2200000009034</v>
      </c>
      <c r="F13" s="80">
        <v>377954799.22000003</v>
      </c>
      <c r="G13" s="80">
        <v>342344253.12000006</v>
      </c>
      <c r="H13" s="80">
        <v>342340697.37000006</v>
      </c>
      <c r="I13" s="80">
        <v>35610546.099999964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16850264</v>
      </c>
      <c r="E15" s="80">
        <v>2487887.83</v>
      </c>
      <c r="F15" s="80">
        <v>19338151.829999998</v>
      </c>
      <c r="G15" s="80">
        <v>18286226.629999999</v>
      </c>
      <c r="H15" s="80">
        <v>18286226.629999999</v>
      </c>
      <c r="I15" s="80">
        <v>1051925.1999999993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91224681</v>
      </c>
      <c r="E17" s="80">
        <v>19185461.039999999</v>
      </c>
      <c r="F17" s="80">
        <v>110410142.03999999</v>
      </c>
      <c r="G17" s="80">
        <v>110410142.04000001</v>
      </c>
      <c r="H17" s="80">
        <v>110410142.04000001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486025676</v>
      </c>
      <c r="E23" s="83">
        <v>21677417.09</v>
      </c>
      <c r="F23" s="83">
        <v>507703093.09000003</v>
      </c>
      <c r="G23" s="83">
        <v>471040621.79000008</v>
      </c>
      <c r="H23" s="83">
        <v>471037066.04000008</v>
      </c>
      <c r="I23" s="83">
        <v>36662471.299999967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D28" sqref="D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157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74188891</v>
      </c>
      <c r="E13" s="80">
        <v>6689902.9700000007</v>
      </c>
      <c r="F13" s="80">
        <v>80878793.969999999</v>
      </c>
      <c r="G13" s="80">
        <v>80141026.510000005</v>
      </c>
      <c r="H13" s="80">
        <v>80140702.510000005</v>
      </c>
      <c r="I13" s="80">
        <v>737767.45999999344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141300</v>
      </c>
      <c r="E15" s="80">
        <v>1262292.8599999999</v>
      </c>
      <c r="F15" s="80">
        <v>1403592.8599999999</v>
      </c>
      <c r="G15" s="80">
        <v>1377091.13</v>
      </c>
      <c r="H15" s="80">
        <v>1377091.13</v>
      </c>
      <c r="I15" s="80">
        <v>26501.729999999981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74330191</v>
      </c>
      <c r="E23" s="83">
        <v>7952195.8300000001</v>
      </c>
      <c r="F23" s="83">
        <v>82282386.829999998</v>
      </c>
      <c r="G23" s="83">
        <v>81518117.640000001</v>
      </c>
      <c r="H23" s="83">
        <v>81517793.640000001</v>
      </c>
      <c r="I23" s="83">
        <v>764269.18999999342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B27" s="2" t="s">
        <v>153</v>
      </c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s="148" customFormat="1" x14ac:dyDescent="0.2">
      <c r="A31" s="4"/>
      <c r="C31" s="149"/>
      <c r="D31" s="150"/>
      <c r="E31" s="150"/>
      <c r="F31" s="151"/>
      <c r="G31" s="150"/>
      <c r="H31" s="150"/>
      <c r="I31" s="150"/>
      <c r="J31" s="4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ht="15" customHeight="1" x14ac:dyDescent="0.2">
      <c r="C34" s="113"/>
      <c r="D34" s="113"/>
      <c r="E34" s="101"/>
      <c r="F34" s="114"/>
      <c r="G34" s="114"/>
      <c r="H34" s="114"/>
      <c r="I34" s="11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BreakPreview" topLeftCell="A9" zoomScaleNormal="100" zoomScaleSheetLayoutView="100" workbookViewId="0">
      <selection activeCell="D28" sqref="D28"/>
    </sheetView>
  </sheetViews>
  <sheetFormatPr baseColWidth="10" defaultRowHeight="12" x14ac:dyDescent="0.2"/>
  <cols>
    <col min="1" max="1" width="2.5703125" style="5" customWidth="1"/>
    <col min="2" max="2" width="4.7109375" style="2" customWidth="1"/>
    <col min="3" max="3" width="43.7109375" style="2" customWidth="1"/>
    <col min="4" max="4" width="17" style="2" customWidth="1"/>
    <col min="5" max="5" width="16.7109375" style="2" customWidth="1"/>
    <col min="6" max="6" width="16.5703125" style="2" customWidth="1"/>
    <col min="7" max="7" width="15.42578125" style="2" customWidth="1"/>
    <col min="8" max="8" width="15.7109375" style="2" customWidth="1"/>
    <col min="9" max="9" width="16" style="2" customWidth="1"/>
    <col min="10" max="10" width="4" style="5" customWidth="1"/>
    <col min="11" max="16384" width="11.42578125" style="2"/>
  </cols>
  <sheetData>
    <row r="1" spans="2:9" s="5" customFormat="1" x14ac:dyDescent="0.2"/>
    <row r="2" spans="2:9" x14ac:dyDescent="0.2">
      <c r="B2" s="117" t="s">
        <v>139</v>
      </c>
      <c r="C2" s="117"/>
      <c r="D2" s="117"/>
      <c r="E2" s="117"/>
      <c r="F2" s="117"/>
      <c r="G2" s="117"/>
      <c r="H2" s="117"/>
      <c r="I2" s="117"/>
    </row>
    <row r="3" spans="2:9" x14ac:dyDescent="0.2">
      <c r="B3" s="118" t="s">
        <v>137</v>
      </c>
      <c r="C3" s="118"/>
      <c r="D3" s="118"/>
      <c r="E3" s="118"/>
      <c r="F3" s="118"/>
      <c r="G3" s="118"/>
      <c r="H3" s="118"/>
      <c r="I3" s="118"/>
    </row>
    <row r="4" spans="2:9" x14ac:dyDescent="0.2">
      <c r="B4" s="118" t="s">
        <v>4</v>
      </c>
      <c r="C4" s="118"/>
      <c r="D4" s="118"/>
      <c r="E4" s="118"/>
      <c r="F4" s="118"/>
      <c r="G4" s="118"/>
      <c r="H4" s="118"/>
      <c r="I4" s="118"/>
    </row>
    <row r="5" spans="2:9" x14ac:dyDescent="0.2">
      <c r="B5" s="109"/>
      <c r="C5" s="118" t="s">
        <v>8</v>
      </c>
      <c r="D5" s="118"/>
      <c r="E5" s="118"/>
      <c r="F5" s="118"/>
      <c r="G5" s="118"/>
      <c r="H5" s="118"/>
      <c r="I5" s="118"/>
    </row>
    <row r="6" spans="2:9" x14ac:dyDescent="0.2">
      <c r="B6" s="118"/>
      <c r="C6" s="118"/>
      <c r="D6" s="118"/>
      <c r="E6" s="118"/>
      <c r="F6" s="118"/>
      <c r="G6" s="118"/>
      <c r="H6" s="118"/>
      <c r="I6" s="118"/>
    </row>
    <row r="7" spans="2:9" x14ac:dyDescent="0.2">
      <c r="B7" s="100" t="s">
        <v>3</v>
      </c>
      <c r="C7" s="119" t="s">
        <v>146</v>
      </c>
      <c r="D7" s="119"/>
      <c r="E7" s="119"/>
      <c r="F7" s="119"/>
      <c r="G7" s="119"/>
      <c r="H7" s="119"/>
      <c r="I7" s="119"/>
    </row>
    <row r="8" spans="2:9" s="5" customFormat="1" x14ac:dyDescent="0.2"/>
    <row r="9" spans="2:9" x14ac:dyDescent="0.2">
      <c r="B9" s="120" t="s">
        <v>9</v>
      </c>
      <c r="C9" s="121"/>
      <c r="D9" s="126" t="s">
        <v>140</v>
      </c>
      <c r="E9" s="126"/>
      <c r="F9" s="126"/>
      <c r="G9" s="126"/>
      <c r="H9" s="126"/>
      <c r="I9" s="126" t="s">
        <v>141</v>
      </c>
    </row>
    <row r="10" spans="2:9" ht="24" x14ac:dyDescent="0.2">
      <c r="B10" s="122"/>
      <c r="C10" s="123"/>
      <c r="D10" s="110" t="s">
        <v>130</v>
      </c>
      <c r="E10" s="110" t="s">
        <v>131</v>
      </c>
      <c r="F10" s="110" t="s">
        <v>128</v>
      </c>
      <c r="G10" s="110" t="s">
        <v>129</v>
      </c>
      <c r="H10" s="110" t="s">
        <v>132</v>
      </c>
      <c r="I10" s="126"/>
    </row>
    <row r="11" spans="2:9" x14ac:dyDescent="0.2">
      <c r="B11" s="124"/>
      <c r="C11" s="125"/>
      <c r="D11" s="110">
        <v>1</v>
      </c>
      <c r="E11" s="110">
        <v>2</v>
      </c>
      <c r="F11" s="110" t="s">
        <v>133</v>
      </c>
      <c r="G11" s="110">
        <v>4</v>
      </c>
      <c r="H11" s="110">
        <v>5</v>
      </c>
      <c r="I11" s="110" t="s">
        <v>134</v>
      </c>
    </row>
    <row r="12" spans="2:9" x14ac:dyDescent="0.2">
      <c r="B12" s="84"/>
      <c r="C12" s="85"/>
      <c r="D12" s="86"/>
      <c r="E12" s="86"/>
      <c r="F12" s="86"/>
      <c r="G12" s="86"/>
      <c r="H12" s="86"/>
      <c r="I12" s="86"/>
    </row>
    <row r="13" spans="2:9" x14ac:dyDescent="0.2">
      <c r="B13" s="82"/>
      <c r="C13" s="111" t="s">
        <v>5</v>
      </c>
      <c r="D13" s="80">
        <v>66564192</v>
      </c>
      <c r="E13" s="80">
        <v>4456155.0999999996</v>
      </c>
      <c r="F13" s="80">
        <v>71020347.099999994</v>
      </c>
      <c r="G13" s="80">
        <v>70027629.320000008</v>
      </c>
      <c r="H13" s="80">
        <v>70027629.320000008</v>
      </c>
      <c r="I13" s="80">
        <v>992717.77999998629</v>
      </c>
    </row>
    <row r="14" spans="2:9" x14ac:dyDescent="0.2">
      <c r="B14" s="82"/>
      <c r="C14" s="103"/>
      <c r="D14" s="107"/>
      <c r="E14" s="107"/>
      <c r="F14" s="107"/>
      <c r="G14" s="107"/>
      <c r="H14" s="107"/>
      <c r="I14" s="107"/>
    </row>
    <row r="15" spans="2:9" x14ac:dyDescent="0.2">
      <c r="B15" s="87"/>
      <c r="C15" s="111" t="s">
        <v>6</v>
      </c>
      <c r="D15" s="80">
        <v>102500</v>
      </c>
      <c r="E15" s="80">
        <v>1542328.3900000001</v>
      </c>
      <c r="F15" s="80">
        <v>1644828.3900000001</v>
      </c>
      <c r="G15" s="80">
        <v>1644828.39</v>
      </c>
      <c r="H15" s="80">
        <v>1644828.39</v>
      </c>
      <c r="I15" s="80">
        <v>0</v>
      </c>
    </row>
    <row r="16" spans="2:9" x14ac:dyDescent="0.2">
      <c r="B16" s="82"/>
      <c r="C16" s="103"/>
      <c r="D16" s="107"/>
      <c r="E16" s="107"/>
      <c r="F16" s="107"/>
      <c r="G16" s="107"/>
      <c r="H16" s="107"/>
      <c r="I16" s="107"/>
    </row>
    <row r="17" spans="1:10" x14ac:dyDescent="0.2">
      <c r="B17" s="87"/>
      <c r="C17" s="111" t="s">
        <v>138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0" x14ac:dyDescent="0.2">
      <c r="B18" s="87"/>
      <c r="C18" s="111"/>
      <c r="D18" s="80"/>
      <c r="E18" s="80"/>
      <c r="F18" s="80"/>
      <c r="G18" s="80"/>
      <c r="H18" s="80"/>
      <c r="I18" s="80"/>
    </row>
    <row r="19" spans="1:10" x14ac:dyDescent="0.2">
      <c r="B19" s="87"/>
      <c r="C19" s="111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10" x14ac:dyDescent="0.2">
      <c r="B20" s="87"/>
      <c r="C20" s="111"/>
      <c r="D20" s="80"/>
      <c r="E20" s="80"/>
      <c r="F20" s="80"/>
      <c r="G20" s="80"/>
      <c r="H20" s="80"/>
      <c r="I20" s="80"/>
    </row>
    <row r="21" spans="1:10" x14ac:dyDescent="0.2">
      <c r="B21" s="87"/>
      <c r="C21" s="111" t="s">
        <v>42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10" x14ac:dyDescent="0.2">
      <c r="B22" s="88"/>
      <c r="C22" s="89"/>
      <c r="D22" s="108"/>
      <c r="E22" s="108"/>
      <c r="F22" s="108"/>
      <c r="G22" s="108"/>
      <c r="H22" s="108"/>
      <c r="I22" s="108"/>
    </row>
    <row r="23" spans="1:10" s="1" customFormat="1" x14ac:dyDescent="0.2">
      <c r="A23" s="81"/>
      <c r="B23" s="88"/>
      <c r="C23" s="89" t="s">
        <v>135</v>
      </c>
      <c r="D23" s="83">
        <v>66666692</v>
      </c>
      <c r="E23" s="83">
        <v>5998483.4900000002</v>
      </c>
      <c r="F23" s="83">
        <v>72665175.489999995</v>
      </c>
      <c r="G23" s="83">
        <v>71672457.710000008</v>
      </c>
      <c r="H23" s="83">
        <v>71672457.710000008</v>
      </c>
      <c r="I23" s="83">
        <v>992717.77999998629</v>
      </c>
      <c r="J23" s="81"/>
    </row>
    <row r="24" spans="1:10" ht="52.5" hidden="1" customHeight="1" x14ac:dyDescent="0.2">
      <c r="B24" s="115" t="s">
        <v>136</v>
      </c>
      <c r="C24" s="116"/>
      <c r="D24" s="116"/>
      <c r="E24" s="116"/>
      <c r="F24" s="116"/>
      <c r="G24" s="116"/>
      <c r="H24" s="116"/>
      <c r="I24" s="116"/>
    </row>
    <row r="25" spans="1:10" x14ac:dyDescent="0.2">
      <c r="B25" s="112" t="s">
        <v>65</v>
      </c>
      <c r="C25" s="112"/>
      <c r="D25" s="112"/>
      <c r="E25" s="112"/>
      <c r="F25" s="112"/>
      <c r="G25" s="112"/>
      <c r="H25" s="112"/>
      <c r="I25" s="90"/>
    </row>
    <row r="26" spans="1:10" x14ac:dyDescent="0.2">
      <c r="D26" s="90"/>
      <c r="E26" s="90"/>
      <c r="F26" s="91"/>
      <c r="G26" s="90"/>
      <c r="H26" s="90"/>
      <c r="I26" s="90"/>
    </row>
    <row r="27" spans="1:10" x14ac:dyDescent="0.2">
      <c r="D27" s="90"/>
      <c r="E27" s="90"/>
      <c r="F27" s="91"/>
      <c r="G27" s="90"/>
      <c r="H27" s="90"/>
      <c r="I27" s="90"/>
    </row>
    <row r="28" spans="1:10" x14ac:dyDescent="0.2">
      <c r="D28" s="90"/>
      <c r="E28" s="90"/>
      <c r="F28" s="91"/>
      <c r="G28" s="90"/>
      <c r="H28" s="90"/>
      <c r="I28" s="90"/>
    </row>
    <row r="29" spans="1:10" x14ac:dyDescent="0.2">
      <c r="D29" s="90"/>
      <c r="E29" s="90"/>
      <c r="F29" s="91"/>
      <c r="G29" s="90"/>
      <c r="H29" s="90"/>
      <c r="I29" s="90"/>
    </row>
    <row r="30" spans="1:10" x14ac:dyDescent="0.2">
      <c r="D30" s="90"/>
      <c r="E30" s="90"/>
      <c r="F30" s="91"/>
      <c r="G30" s="90"/>
      <c r="H30" s="90"/>
      <c r="I30" s="90"/>
    </row>
    <row r="31" spans="1:10" x14ac:dyDescent="0.2">
      <c r="C31" s="1"/>
      <c r="D31" s="101"/>
      <c r="E31" s="101"/>
      <c r="F31" s="102"/>
      <c r="G31" s="101"/>
      <c r="H31" s="101"/>
      <c r="I31" s="101"/>
    </row>
    <row r="32" spans="1:10" s="148" customFormat="1" x14ac:dyDescent="0.2">
      <c r="A32" s="4"/>
      <c r="C32" s="149"/>
      <c r="D32" s="150"/>
      <c r="E32" s="150"/>
      <c r="F32" s="151"/>
      <c r="G32" s="150"/>
      <c r="H32" s="150"/>
      <c r="I32" s="150"/>
      <c r="J32" s="4"/>
    </row>
    <row r="33" spans="1:10" s="148" customFormat="1" ht="15" customHeight="1" x14ac:dyDescent="0.2">
      <c r="A33" s="4"/>
      <c r="C33" s="152"/>
      <c r="D33" s="152"/>
      <c r="E33" s="150"/>
      <c r="F33" s="153"/>
      <c r="G33" s="153"/>
      <c r="H33" s="153"/>
      <c r="I33" s="153"/>
      <c r="J33" s="4"/>
    </row>
    <row r="34" spans="1:10" s="148" customFormat="1" ht="15" customHeight="1" x14ac:dyDescent="0.2">
      <c r="A34" s="4"/>
      <c r="C34" s="152"/>
      <c r="D34" s="152"/>
      <c r="E34" s="150"/>
      <c r="F34" s="153"/>
      <c r="G34" s="153"/>
      <c r="H34" s="153"/>
      <c r="I34" s="153"/>
      <c r="J34" s="4"/>
    </row>
    <row r="35" spans="1:10" x14ac:dyDescent="0.2">
      <c r="C35" s="1"/>
      <c r="D35" s="101"/>
      <c r="E35" s="101"/>
      <c r="F35" s="101"/>
      <c r="G35" s="101"/>
      <c r="H35" s="101"/>
      <c r="I35" s="102"/>
    </row>
  </sheetData>
  <sheetProtection selectLockedCells="1"/>
  <mergeCells count="15">
    <mergeCell ref="C7:I7"/>
    <mergeCell ref="B2:I2"/>
    <mergeCell ref="B3:I3"/>
    <mergeCell ref="B4:I4"/>
    <mergeCell ref="C5:I5"/>
    <mergeCell ref="B6:I6"/>
    <mergeCell ref="C34:D34"/>
    <mergeCell ref="F34:I34"/>
    <mergeCell ref="B9:C11"/>
    <mergeCell ref="D9:H9"/>
    <mergeCell ref="I9:I10"/>
    <mergeCell ref="B24:I24"/>
    <mergeCell ref="B25:H25"/>
    <mergeCell ref="C33:D33"/>
    <mergeCell ref="F33:I33"/>
  </mergeCells>
  <hyperlinks>
    <hyperlink ref="B2:C2" location="RENDICIÓN" display="RENDICIÓN DE LA CUENTA PÚBLIC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&amp;LCuenta Pública 2016&amp;C&amp;A&amp;RPágina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</vt:i4>
      </vt:variant>
    </vt:vector>
  </HeadingPairs>
  <TitlesOfParts>
    <vt:vector size="23" baseType="lpstr">
      <vt:lpstr>GUBERNATURA</vt:lpstr>
      <vt:lpstr>OFICINA_GUBERNATURA</vt:lpstr>
      <vt:lpstr>SECRETARÍA_PARTICULAR</vt:lpstr>
      <vt:lpstr>COMUNICACIÓN_SOCIAL</vt:lpstr>
      <vt:lpstr>SECRETARíA_GOBIERNO</vt:lpstr>
      <vt:lpstr>SECRETARíA_SEGURIDAD</vt:lpstr>
      <vt:lpstr>SECRETARíA_PLANEACIÓN</vt:lpstr>
      <vt:lpstr>SECRETARÍA_CONTRALORÍA</vt:lpstr>
      <vt:lpstr>SECRETARÍA_SUSTENTABLE</vt:lpstr>
      <vt:lpstr>SECRETARÍA_SOCIAL</vt:lpstr>
      <vt:lpstr>SECRETARÍA_AGROPECUARIO</vt:lpstr>
      <vt:lpstr>SECRETARÍA_URBANO</vt:lpstr>
      <vt:lpstr>SECRETARÍA_EDUCACIÓN</vt:lpstr>
      <vt:lpstr>SECRETARÍA_JUVENTUD</vt:lpstr>
      <vt:lpstr>SECRETARÍA_TRABAJO</vt:lpstr>
      <vt:lpstr>SECRETARÍA_TURISMO</vt:lpstr>
      <vt:lpstr>SECRETARÍA_SALUD</vt:lpstr>
      <vt:lpstr>OFICIALÍA_MAYOR</vt:lpstr>
      <vt:lpstr>PROCURADURÍA_JUSTICIA</vt:lpstr>
      <vt:lpstr>EA (2)</vt:lpstr>
      <vt:lpstr>ESF (2)</vt:lpstr>
      <vt:lpstr>'EA (2)'!Área_de_impresión</vt:lpstr>
      <vt:lpstr>'ESF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cp:lastPrinted>2017-02-23T21:08:59Z</cp:lastPrinted>
  <dcterms:created xsi:type="dcterms:W3CDTF">2017-01-27T17:28:16Z</dcterms:created>
  <dcterms:modified xsi:type="dcterms:W3CDTF">2017-02-23T21:09:06Z</dcterms:modified>
</cp:coreProperties>
</file>