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Transparencia\Estructura Nueva\5 CUENTA PÚBLICA\2016\Tomo III\Anexos\"/>
    </mc:Choice>
  </mc:AlternateContent>
  <bookViews>
    <workbookView xWindow="0" yWindow="0" windowWidth="20490" windowHeight="7755"/>
  </bookViews>
  <sheets>
    <sheet name="trimestral" sheetId="2" r:id="rId1"/>
  </sheets>
  <definedNames>
    <definedName name="_xlnm.Print_Area" localSheetId="0">trimestral!$A$1:$E$100</definedName>
    <definedName name="_xlnm.Print_Titles" localSheetId="0">trimestral!$1:$9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2" l="1"/>
  <c r="C102" i="2"/>
  <c r="D84" i="2" l="1"/>
  <c r="C84" i="2"/>
  <c r="D76" i="2"/>
  <c r="C76" i="2"/>
  <c r="D73" i="2"/>
  <c r="C73" i="2"/>
  <c r="D61" i="2"/>
  <c r="C61" i="2"/>
  <c r="D60" i="2"/>
  <c r="C60" i="2"/>
  <c r="D59" i="2"/>
  <c r="C59" i="2"/>
  <c r="D56" i="2"/>
  <c r="C56" i="2"/>
  <c r="D49" i="2"/>
  <c r="C49" i="2"/>
  <c r="D48" i="2"/>
  <c r="C48" i="2"/>
  <c r="D46" i="2"/>
  <c r="C46" i="2"/>
  <c r="C101" i="2" s="1"/>
  <c r="C44" i="2"/>
  <c r="D42" i="2"/>
  <c r="C42" i="2"/>
  <c r="D39" i="2"/>
  <c r="C39" i="2"/>
  <c r="D37" i="2"/>
  <c r="D101" i="2" s="1"/>
  <c r="C37" i="2"/>
</calcChain>
</file>

<file path=xl/sharedStrings.xml><?xml version="1.0" encoding="utf-8"?>
<sst xmlns="http://schemas.openxmlformats.org/spreadsheetml/2006/main" count="192" uniqueCount="120">
  <si>
    <t>GOBIERNO DEL ESTADO DE QUERETARO</t>
  </si>
  <si>
    <t>SECRETARIA DE PLANEACION Y FINANZAS</t>
  </si>
  <si>
    <t>DIRECCION DE GASTO SOCIAL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</si>
  <si>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</si>
  <si>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</si>
  <si>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</si>
  <si>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</si>
  <si>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</si>
  <si>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</si>
  <si>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</si>
  <si>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MODER CATASTRAL FEDERAL</t>
  </si>
  <si>
    <t>FAM BASICA 2011</t>
  </si>
  <si>
    <t>ESTUDIANTES DE NIVEL DE EDUCACIÓN BÁSICA</t>
  </si>
  <si>
    <t>CONV TURISMO 15</t>
  </si>
  <si>
    <t>RAMO 23 PROY DES REG 16-II</t>
  </si>
  <si>
    <t>POBLACIÓN EN GENERAL</t>
  </si>
  <si>
    <t>RAMO 23. FOADIS 2015</t>
  </si>
  <si>
    <t>POBLACIÓN EN GENERAL, CON CAPACIDADES DIFERENTES.</t>
  </si>
  <si>
    <t>SCT 2015</t>
  </si>
  <si>
    <t>ESTUDIANTES DE NIVEL DE EDUCACIÓN MEDIA SUPERIOR</t>
  </si>
  <si>
    <t>PEOEEMSYS 1-2014</t>
  </si>
  <si>
    <t>SCT-CAM. RURALES 2015-1</t>
  </si>
  <si>
    <t>FCIIEMS(AYC) CECYTEQ</t>
  </si>
  <si>
    <t>ESTUDIANTES DE NIVEL DE EDUCACIÓN SUPERIOR</t>
  </si>
  <si>
    <t>R23 CONTIN ECONOM 2015-III</t>
  </si>
  <si>
    <t>SCT-CA. RURALES 2015-4</t>
  </si>
  <si>
    <t>SCT-CA. RURALES 2015-6</t>
  </si>
  <si>
    <t>FAM BASICA 2012</t>
  </si>
  <si>
    <t>ESTUDIANTES DE NIVEL DE BASICO</t>
  </si>
  <si>
    <t>PIFIT 2009</t>
  </si>
  <si>
    <t>ESTUDIANTES DE NIVEL DE  SUPERIOR</t>
  </si>
  <si>
    <t>PROII 2016</t>
  </si>
  <si>
    <t>POBLACIÓN DE LOCALIDADES INDIGENAS</t>
  </si>
  <si>
    <t>FAM BASICO 2014</t>
  </si>
  <si>
    <t>FAM SUP 2014</t>
  </si>
  <si>
    <t>FAM MEDIA SUP 2014</t>
  </si>
  <si>
    <t>FAM SOCIAL 2015</t>
  </si>
  <si>
    <t>POBLACION EN GENERAL</t>
  </si>
  <si>
    <t>FAM SUP 2015</t>
  </si>
  <si>
    <t>RAMO 23 PROG REG 2016-2</t>
  </si>
  <si>
    <t>RAMO 23 PROY DES REG 16-3</t>
  </si>
  <si>
    <t>AFEF 2015</t>
  </si>
  <si>
    <t>FISE 2015</t>
  </si>
  <si>
    <t>APOYO FIN. NO REG TRANSPORTE ESCOLAR</t>
  </si>
  <si>
    <t>FAM MEDIA SUP 2015</t>
  </si>
  <si>
    <t>FAM BASICA 2015</t>
  </si>
  <si>
    <t>AFEF 2016</t>
  </si>
  <si>
    <t>FAM MED SUP 2016</t>
  </si>
  <si>
    <t>FAM SUP 2016</t>
  </si>
  <si>
    <t>PRODERMAGICO 16 FORTALECIM</t>
  </si>
  <si>
    <t>FAM SOCIAL 2016</t>
  </si>
  <si>
    <t>FAM BASICA 2016</t>
  </si>
  <si>
    <t>FISE 2016</t>
  </si>
  <si>
    <t>RAMO 23. FORTALECE 2016</t>
  </si>
  <si>
    <t>CONAFORT 2012</t>
  </si>
  <si>
    <t>PRONAPRED 2016</t>
  </si>
  <si>
    <t>PRODERMAGICO 16 DIVERSIFIC</t>
  </si>
  <si>
    <t>SCT-CAM. RURALES 2015</t>
  </si>
  <si>
    <t>RAMO 23 CONTIN ECONOM 2015</t>
  </si>
  <si>
    <t>COTAS</t>
  </si>
  <si>
    <t>SAGARPA 2016 (CONTIN CLIM)</t>
  </si>
  <si>
    <t>RAMO 15 MODER REGIS FED</t>
  </si>
  <si>
    <t>CONADE (TUNEAME LA CANCHA)</t>
  </si>
  <si>
    <t>MODERNIZACIÓN INTEGRAL DEL REGISTRO CIVIL DEL EDO DE QRO</t>
  </si>
  <si>
    <t>08M FONDO MINERO</t>
  </si>
  <si>
    <t>POBLACION EN GENERAL DE ENTIDADES MINERAS</t>
  </si>
  <si>
    <t>12M TECNIFICACIÓN DE RIEGO</t>
  </si>
  <si>
    <t>13MACTUALIZACION DEL CENTRO MUJERES MOVIENDO MEXICO EN QUERETARO</t>
  </si>
  <si>
    <t>16M RAMO 23 FORTALECIM 16-IV</t>
  </si>
  <si>
    <t xml:space="preserve">PROGRAMA FEDERAL DE PREVENCION DEL RIESGOS-2016 </t>
  </si>
  <si>
    <t>R23 CONTINGENCIAS  ECONOMICAS  2015-1</t>
  </si>
  <si>
    <t>APOYO FINANCIERO EXTRAORDINARIO NO REGULARIZABLE TRANSP</t>
  </si>
  <si>
    <t>RED DE APOYO AL EMPRENDEDOR</t>
  </si>
  <si>
    <t>CENTROS DE DEPORTE ESCOLAR Y MUNICIPAL 2016</t>
  </si>
  <si>
    <t>CONADE ACTIVACION FISICA</t>
  </si>
  <si>
    <t>RAMO 23 PROGRAMAS REGIONALES 2016</t>
  </si>
  <si>
    <t>PROGRAMA DE EXPASION OFERTA EDUCATIVA (PEOEEMSYS CIIDET)</t>
  </si>
  <si>
    <t>PROG DE EXPASION OFERTA EDUCATIVA /ITQ (PEOEEMSYS ITQ 2015)</t>
  </si>
  <si>
    <t>ESTUDIANTES DE NIVEL SUPERIOR</t>
  </si>
  <si>
    <t>FAM SUP 2013</t>
  </si>
  <si>
    <t>RAMO 23 APOYO A MIGRANTES 2016</t>
  </si>
  <si>
    <t xml:space="preserve">EQUIPAMIENTO DEPORTIVO PARQUE QRO 2000 CONADE </t>
  </si>
  <si>
    <t xml:space="preserve">PROG DE EXPASION OFERTA EDUCATIVA ITQ 2015-II (PEOEEMSYS) </t>
  </si>
  <si>
    <t>EDUCACION TEMPRANA 2015</t>
  </si>
  <si>
    <t xml:space="preserve">PROGRAMA PARA EL DESARROLLO DE LA PRODUCTIVIDAD Y COMPETITIVIDAD DEL SECTOR ARTESANAL </t>
  </si>
  <si>
    <t>RAMO 23 FOADIS 2016</t>
  </si>
  <si>
    <t>POBLACION EN GENERAL DEL RAMO ARTESANAL</t>
  </si>
  <si>
    <t>PROGRAMA PARA INSTALCION DE PANELES SOLARES EN LAS UNIDADES ECONÓMICAS</t>
  </si>
  <si>
    <t>COPA GOBERNADOR PISTA Y CAMPO (ATLETISMO) 2016</t>
  </si>
  <si>
    <t>RAMO 23.PROYECTOD DE DESARROLLO REGIONAL  2015</t>
  </si>
  <si>
    <t>RAMO 23 PROYECTOS DE DESARROLLO REGIONAL  2016</t>
  </si>
  <si>
    <t>PROGRAMA DE MEJORAMIENTO DE LA PRODUCCION Y PRODUCTIVIDAD INDIGENA 2016 (PROIN 2016)</t>
  </si>
  <si>
    <t>INFRAESTRUCTURA DEPORTIVO  VERTICAL EN LA UNIDAD DEPORTIVA QEO-2000 (MULTIDEPORTIVO 2016)</t>
  </si>
  <si>
    <t>CIRCUITO VARONIL FOMENTO Y DESARROLLO PADELCONADE (PADEL 2016)</t>
  </si>
  <si>
    <t>OLIMPIADA NACIONAL (CONADE 2016)</t>
  </si>
  <si>
    <t>UNIDAD DEPORTIVA DE  SAN JUAN DEL RIO (CONADE 2016)</t>
  </si>
  <si>
    <t>ALTO RENDIMIENTO (CONADE 2016)</t>
  </si>
  <si>
    <t>PROGRAMA PARA EL DESARROLLO DE LA INDUSTRIA DEL SOFTWARE (PROSOFT 2016)</t>
  </si>
  <si>
    <t>FIES 2016</t>
  </si>
  <si>
    <t>COMEDOR PODER JOVEN PROYECTOS IMJUVE 2016</t>
  </si>
  <si>
    <t>POBLACION EN GENERAL DE JOVENES DE ENTRE LOS 12 Y 29 AÑOS DE EDAD</t>
  </si>
  <si>
    <t>POBLACIÓN EN GENERAL EMPRENDEDOR DE LA PEQUEÑA Y MEDIANA EMPRESA</t>
  </si>
  <si>
    <t>EXPO ENCUENTRO INDUSTRIAL</t>
  </si>
  <si>
    <t>EMPRENDEDOR</t>
  </si>
  <si>
    <t xml:space="preserve">FAM SUPERIOR 2011 </t>
  </si>
  <si>
    <t xml:space="preserve">FAM SUPERIOR UTEQ 2005 </t>
  </si>
  <si>
    <t xml:space="preserve">FAM SUPERIOR UPQ 2009 </t>
  </si>
  <si>
    <t xml:space="preserve">FAM SUPERIOR 2012 </t>
  </si>
  <si>
    <t xml:space="preserve">FONDO CONCURSABLE DE INVERSION EN INFRAESTRUCTURA PARA CENTROS Y UNIDADES DE FORMACION O CAPACITACION PARA EL TRABAJO 2016 </t>
  </si>
  <si>
    <t>FONDO PARA FORTALECER LA AUTONOMÍA DE GESTIÓN EN PLANTELES DE EDUCACIÓN MEDIA SUPERIOR 2016 (FCIIEMS 2016)</t>
  </si>
  <si>
    <t>ESTUDIANTES DE NIVEL MEDIA  SUPERIOR</t>
  </si>
  <si>
    <t>Fondo Metropolitano 2015</t>
  </si>
  <si>
    <t>Población en general</t>
  </si>
  <si>
    <t>Fondo Metropolitano 2016</t>
  </si>
  <si>
    <t>Fortalecimiento Financiero I 2016</t>
  </si>
  <si>
    <t>Fortalecimiento Financiero II 2016</t>
  </si>
  <si>
    <t>FISM 2016 (Fondo de Aportaciones para la Infraestructura Social Municipal y de las Demarcaciones Territoriales del Distrito Federal)</t>
  </si>
  <si>
    <t>Municipios</t>
  </si>
  <si>
    <t>FORTAMUN 2016 (Fondo de Aportaciones para el Fortalecimiento de los Municipios y de las Demarcaciones Territoriales del Distrito Federal)</t>
  </si>
  <si>
    <t>AL PERIODO DEL 4TO. TRIMESTRE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</si>
</sst>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/>
    <xf numFmtId="43" fontId="5" fillId="0" borderId="1" xfId="1" applyFont="1" applyFill="1" applyBorder="1" applyAlignment="1">
      <alignment vertical="center" wrapText="1"/>
    </xf>
    <xf numFmtId="43" fontId="5" fillId="0" borderId="1" xfId="1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8" fillId="0" borderId="0" xfId="0" applyFont="1" applyFill="1"/>
    <xf numFmtId="43" fontId="8" fillId="0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tabSelected="1" workbookViewId="0">
      <pane ySplit="9" topLeftCell="A103" activePane="bottomLeft" state="frozen"/>
      <selection pane="bottomLeft" activeCell="E100" sqref="A1:E100"/>
    </sheetView>
  </sheetViews>
  <sheetFormatPr baseColWidth="10" defaultColWidth="36.5703125" defaultRowHeight="14.25" x14ac:dyDescent="0.2"/>
  <cols>
    <col min="1" max="1" width="36.5703125" style="1" customWidth="1"/>
    <col min="2" max="2" width="27.140625" style="1" customWidth="1"/>
    <col min="3" max="4" width="18.7109375" style="1" customWidth="1"/>
    <col min="5" max="5" width="25" style="1" customWidth="1"/>
    <col min="6" max="6" width="15.5703125" style="1" bestFit="1" customWidth="1"/>
    <col min="7" max="245" width="11.42578125" style="1" customWidth="1"/>
    <col min="246" max="246" width="36.5703125" style="1"/>
    <col min="247" max="247" width="36.5703125" style="1" customWidth="1"/>
    <col min="248" max="248" width="27.140625" style="1" customWidth="1"/>
    <col min="249" max="250" width="18.7109375" style="1" customWidth="1"/>
    <col min="251" max="251" width="25" style="1" customWidth="1"/>
    <col min="252" max="252" width="16.85546875" style="1" bestFit="1" customWidth="1"/>
    <col min="253" max="254" width="15.5703125" style="1" bestFit="1" customWidth="1"/>
    <col min="255" max="255" width="20.140625" style="1" customWidth="1"/>
    <col min="256" max="256" width="11.42578125" style="1" customWidth="1"/>
    <col min="257" max="257" width="17.42578125" style="1" customWidth="1"/>
    <col min="258" max="501" width="11.42578125" style="1" customWidth="1"/>
    <col min="502" max="502" width="36.5703125" style="1"/>
    <col min="503" max="503" width="36.5703125" style="1" customWidth="1"/>
    <col min="504" max="504" width="27.140625" style="1" customWidth="1"/>
    <col min="505" max="506" width="18.7109375" style="1" customWidth="1"/>
    <col min="507" max="507" width="25" style="1" customWidth="1"/>
    <col min="508" max="508" width="16.85546875" style="1" bestFit="1" customWidth="1"/>
    <col min="509" max="510" width="15.5703125" style="1" bestFit="1" customWidth="1"/>
    <col min="511" max="511" width="20.140625" style="1" customWidth="1"/>
    <col min="512" max="512" width="11.42578125" style="1" customWidth="1"/>
    <col min="513" max="513" width="17.42578125" style="1" customWidth="1"/>
    <col min="514" max="757" width="11.42578125" style="1" customWidth="1"/>
    <col min="758" max="758" width="36.5703125" style="1"/>
    <col min="759" max="759" width="36.5703125" style="1" customWidth="1"/>
    <col min="760" max="760" width="27.140625" style="1" customWidth="1"/>
    <col min="761" max="762" width="18.7109375" style="1" customWidth="1"/>
    <col min="763" max="763" width="25" style="1" customWidth="1"/>
    <col min="764" max="764" width="16.85546875" style="1" bestFit="1" customWidth="1"/>
    <col min="765" max="766" width="15.5703125" style="1" bestFit="1" customWidth="1"/>
    <col min="767" max="767" width="20.140625" style="1" customWidth="1"/>
    <col min="768" max="768" width="11.42578125" style="1" customWidth="1"/>
    <col min="769" max="769" width="17.42578125" style="1" customWidth="1"/>
    <col min="770" max="1013" width="11.42578125" style="1" customWidth="1"/>
    <col min="1014" max="1014" width="36.5703125" style="1"/>
    <col min="1015" max="1015" width="36.5703125" style="1" customWidth="1"/>
    <col min="1016" max="1016" width="27.140625" style="1" customWidth="1"/>
    <col min="1017" max="1018" width="18.7109375" style="1" customWidth="1"/>
    <col min="1019" max="1019" width="25" style="1" customWidth="1"/>
    <col min="1020" max="1020" width="16.85546875" style="1" bestFit="1" customWidth="1"/>
    <col min="1021" max="1022" width="15.5703125" style="1" bestFit="1" customWidth="1"/>
    <col min="1023" max="1023" width="20.140625" style="1" customWidth="1"/>
    <col min="1024" max="1024" width="11.42578125" style="1" customWidth="1"/>
    <col min="1025" max="1025" width="17.42578125" style="1" customWidth="1"/>
    <col min="1026" max="1269" width="11.42578125" style="1" customWidth="1"/>
    <col min="1270" max="1270" width="36.5703125" style="1"/>
    <col min="1271" max="1271" width="36.5703125" style="1" customWidth="1"/>
    <col min="1272" max="1272" width="27.140625" style="1" customWidth="1"/>
    <col min="1273" max="1274" width="18.7109375" style="1" customWidth="1"/>
    <col min="1275" max="1275" width="25" style="1" customWidth="1"/>
    <col min="1276" max="1276" width="16.85546875" style="1" bestFit="1" customWidth="1"/>
    <col min="1277" max="1278" width="15.5703125" style="1" bestFit="1" customWidth="1"/>
    <col min="1279" max="1279" width="20.140625" style="1" customWidth="1"/>
    <col min="1280" max="1280" width="11.42578125" style="1" customWidth="1"/>
    <col min="1281" max="1281" width="17.42578125" style="1" customWidth="1"/>
    <col min="1282" max="1525" width="11.42578125" style="1" customWidth="1"/>
    <col min="1526" max="1526" width="36.5703125" style="1"/>
    <col min="1527" max="1527" width="36.5703125" style="1" customWidth="1"/>
    <col min="1528" max="1528" width="27.140625" style="1" customWidth="1"/>
    <col min="1529" max="1530" width="18.7109375" style="1" customWidth="1"/>
    <col min="1531" max="1531" width="25" style="1" customWidth="1"/>
    <col min="1532" max="1532" width="16.85546875" style="1" bestFit="1" customWidth="1"/>
    <col min="1533" max="1534" width="15.5703125" style="1" bestFit="1" customWidth="1"/>
    <col min="1535" max="1535" width="20.140625" style="1" customWidth="1"/>
    <col min="1536" max="1536" width="11.42578125" style="1" customWidth="1"/>
    <col min="1537" max="1537" width="17.42578125" style="1" customWidth="1"/>
    <col min="1538" max="1781" width="11.42578125" style="1" customWidth="1"/>
    <col min="1782" max="1782" width="36.5703125" style="1"/>
    <col min="1783" max="1783" width="36.5703125" style="1" customWidth="1"/>
    <col min="1784" max="1784" width="27.140625" style="1" customWidth="1"/>
    <col min="1785" max="1786" width="18.7109375" style="1" customWidth="1"/>
    <col min="1787" max="1787" width="25" style="1" customWidth="1"/>
    <col min="1788" max="1788" width="16.85546875" style="1" bestFit="1" customWidth="1"/>
    <col min="1789" max="1790" width="15.5703125" style="1" bestFit="1" customWidth="1"/>
    <col min="1791" max="1791" width="20.140625" style="1" customWidth="1"/>
    <col min="1792" max="1792" width="11.42578125" style="1" customWidth="1"/>
    <col min="1793" max="1793" width="17.42578125" style="1" customWidth="1"/>
    <col min="1794" max="2037" width="11.42578125" style="1" customWidth="1"/>
    <col min="2038" max="2038" width="36.5703125" style="1"/>
    <col min="2039" max="2039" width="36.5703125" style="1" customWidth="1"/>
    <col min="2040" max="2040" width="27.140625" style="1" customWidth="1"/>
    <col min="2041" max="2042" width="18.7109375" style="1" customWidth="1"/>
    <col min="2043" max="2043" width="25" style="1" customWidth="1"/>
    <col min="2044" max="2044" width="16.85546875" style="1" bestFit="1" customWidth="1"/>
    <col min="2045" max="2046" width="15.5703125" style="1" bestFit="1" customWidth="1"/>
    <col min="2047" max="2047" width="20.140625" style="1" customWidth="1"/>
    <col min="2048" max="2048" width="11.42578125" style="1" customWidth="1"/>
    <col min="2049" max="2049" width="17.42578125" style="1" customWidth="1"/>
    <col min="2050" max="2293" width="11.42578125" style="1" customWidth="1"/>
    <col min="2294" max="2294" width="36.5703125" style="1"/>
    <col min="2295" max="2295" width="36.5703125" style="1" customWidth="1"/>
    <col min="2296" max="2296" width="27.140625" style="1" customWidth="1"/>
    <col min="2297" max="2298" width="18.7109375" style="1" customWidth="1"/>
    <col min="2299" max="2299" width="25" style="1" customWidth="1"/>
    <col min="2300" max="2300" width="16.85546875" style="1" bestFit="1" customWidth="1"/>
    <col min="2301" max="2302" width="15.5703125" style="1" bestFit="1" customWidth="1"/>
    <col min="2303" max="2303" width="20.140625" style="1" customWidth="1"/>
    <col min="2304" max="2304" width="11.42578125" style="1" customWidth="1"/>
    <col min="2305" max="2305" width="17.42578125" style="1" customWidth="1"/>
    <col min="2306" max="2549" width="11.42578125" style="1" customWidth="1"/>
    <col min="2550" max="2550" width="36.5703125" style="1"/>
    <col min="2551" max="2551" width="36.5703125" style="1" customWidth="1"/>
    <col min="2552" max="2552" width="27.140625" style="1" customWidth="1"/>
    <col min="2553" max="2554" width="18.7109375" style="1" customWidth="1"/>
    <col min="2555" max="2555" width="25" style="1" customWidth="1"/>
    <col min="2556" max="2556" width="16.85546875" style="1" bestFit="1" customWidth="1"/>
    <col min="2557" max="2558" width="15.5703125" style="1" bestFit="1" customWidth="1"/>
    <col min="2559" max="2559" width="20.140625" style="1" customWidth="1"/>
    <col min="2560" max="2560" width="11.42578125" style="1" customWidth="1"/>
    <col min="2561" max="2561" width="17.42578125" style="1" customWidth="1"/>
    <col min="2562" max="2805" width="11.42578125" style="1" customWidth="1"/>
    <col min="2806" max="2806" width="36.5703125" style="1"/>
    <col min="2807" max="2807" width="36.5703125" style="1" customWidth="1"/>
    <col min="2808" max="2808" width="27.140625" style="1" customWidth="1"/>
    <col min="2809" max="2810" width="18.7109375" style="1" customWidth="1"/>
    <col min="2811" max="2811" width="25" style="1" customWidth="1"/>
    <col min="2812" max="2812" width="16.85546875" style="1" bestFit="1" customWidth="1"/>
    <col min="2813" max="2814" width="15.5703125" style="1" bestFit="1" customWidth="1"/>
    <col min="2815" max="2815" width="20.140625" style="1" customWidth="1"/>
    <col min="2816" max="2816" width="11.42578125" style="1" customWidth="1"/>
    <col min="2817" max="2817" width="17.42578125" style="1" customWidth="1"/>
    <col min="2818" max="3061" width="11.42578125" style="1" customWidth="1"/>
    <col min="3062" max="3062" width="36.5703125" style="1"/>
    <col min="3063" max="3063" width="36.5703125" style="1" customWidth="1"/>
    <col min="3064" max="3064" width="27.140625" style="1" customWidth="1"/>
    <col min="3065" max="3066" width="18.7109375" style="1" customWidth="1"/>
    <col min="3067" max="3067" width="25" style="1" customWidth="1"/>
    <col min="3068" max="3068" width="16.85546875" style="1" bestFit="1" customWidth="1"/>
    <col min="3069" max="3070" width="15.5703125" style="1" bestFit="1" customWidth="1"/>
    <col min="3071" max="3071" width="20.140625" style="1" customWidth="1"/>
    <col min="3072" max="3072" width="11.42578125" style="1" customWidth="1"/>
    <col min="3073" max="3073" width="17.42578125" style="1" customWidth="1"/>
    <col min="3074" max="3317" width="11.42578125" style="1" customWidth="1"/>
    <col min="3318" max="3318" width="36.5703125" style="1"/>
    <col min="3319" max="3319" width="36.5703125" style="1" customWidth="1"/>
    <col min="3320" max="3320" width="27.140625" style="1" customWidth="1"/>
    <col min="3321" max="3322" width="18.7109375" style="1" customWidth="1"/>
    <col min="3323" max="3323" width="25" style="1" customWidth="1"/>
    <col min="3324" max="3324" width="16.85546875" style="1" bestFit="1" customWidth="1"/>
    <col min="3325" max="3326" width="15.5703125" style="1" bestFit="1" customWidth="1"/>
    <col min="3327" max="3327" width="20.140625" style="1" customWidth="1"/>
    <col min="3328" max="3328" width="11.42578125" style="1" customWidth="1"/>
    <col min="3329" max="3329" width="17.42578125" style="1" customWidth="1"/>
    <col min="3330" max="3573" width="11.42578125" style="1" customWidth="1"/>
    <col min="3574" max="3574" width="36.5703125" style="1"/>
    <col min="3575" max="3575" width="36.5703125" style="1" customWidth="1"/>
    <col min="3576" max="3576" width="27.140625" style="1" customWidth="1"/>
    <col min="3577" max="3578" width="18.7109375" style="1" customWidth="1"/>
    <col min="3579" max="3579" width="25" style="1" customWidth="1"/>
    <col min="3580" max="3580" width="16.85546875" style="1" bestFit="1" customWidth="1"/>
    <col min="3581" max="3582" width="15.5703125" style="1" bestFit="1" customWidth="1"/>
    <col min="3583" max="3583" width="20.140625" style="1" customWidth="1"/>
    <col min="3584" max="3584" width="11.42578125" style="1" customWidth="1"/>
    <col min="3585" max="3585" width="17.42578125" style="1" customWidth="1"/>
    <col min="3586" max="3829" width="11.42578125" style="1" customWidth="1"/>
    <col min="3830" max="3830" width="36.5703125" style="1"/>
    <col min="3831" max="3831" width="36.5703125" style="1" customWidth="1"/>
    <col min="3832" max="3832" width="27.140625" style="1" customWidth="1"/>
    <col min="3833" max="3834" width="18.7109375" style="1" customWidth="1"/>
    <col min="3835" max="3835" width="25" style="1" customWidth="1"/>
    <col min="3836" max="3836" width="16.85546875" style="1" bestFit="1" customWidth="1"/>
    <col min="3837" max="3838" width="15.5703125" style="1" bestFit="1" customWidth="1"/>
    <col min="3839" max="3839" width="20.140625" style="1" customWidth="1"/>
    <col min="3840" max="3840" width="11.42578125" style="1" customWidth="1"/>
    <col min="3841" max="3841" width="17.42578125" style="1" customWidth="1"/>
    <col min="3842" max="4085" width="11.42578125" style="1" customWidth="1"/>
    <col min="4086" max="4086" width="36.5703125" style="1"/>
    <col min="4087" max="4087" width="36.5703125" style="1" customWidth="1"/>
    <col min="4088" max="4088" width="27.140625" style="1" customWidth="1"/>
    <col min="4089" max="4090" width="18.7109375" style="1" customWidth="1"/>
    <col min="4091" max="4091" width="25" style="1" customWidth="1"/>
    <col min="4092" max="4092" width="16.85546875" style="1" bestFit="1" customWidth="1"/>
    <col min="4093" max="4094" width="15.5703125" style="1" bestFit="1" customWidth="1"/>
    <col min="4095" max="4095" width="20.140625" style="1" customWidth="1"/>
    <col min="4096" max="4096" width="11.42578125" style="1" customWidth="1"/>
    <col min="4097" max="4097" width="17.42578125" style="1" customWidth="1"/>
    <col min="4098" max="4341" width="11.42578125" style="1" customWidth="1"/>
    <col min="4342" max="4342" width="36.5703125" style="1"/>
    <col min="4343" max="4343" width="36.5703125" style="1" customWidth="1"/>
    <col min="4344" max="4344" width="27.140625" style="1" customWidth="1"/>
    <col min="4345" max="4346" width="18.7109375" style="1" customWidth="1"/>
    <col min="4347" max="4347" width="25" style="1" customWidth="1"/>
    <col min="4348" max="4348" width="16.85546875" style="1" bestFit="1" customWidth="1"/>
    <col min="4349" max="4350" width="15.5703125" style="1" bestFit="1" customWidth="1"/>
    <col min="4351" max="4351" width="20.140625" style="1" customWidth="1"/>
    <col min="4352" max="4352" width="11.42578125" style="1" customWidth="1"/>
    <col min="4353" max="4353" width="17.42578125" style="1" customWidth="1"/>
    <col min="4354" max="4597" width="11.42578125" style="1" customWidth="1"/>
    <col min="4598" max="4598" width="36.5703125" style="1"/>
    <col min="4599" max="4599" width="36.5703125" style="1" customWidth="1"/>
    <col min="4600" max="4600" width="27.140625" style="1" customWidth="1"/>
    <col min="4601" max="4602" width="18.7109375" style="1" customWidth="1"/>
    <col min="4603" max="4603" width="25" style="1" customWidth="1"/>
    <col min="4604" max="4604" width="16.85546875" style="1" bestFit="1" customWidth="1"/>
    <col min="4605" max="4606" width="15.5703125" style="1" bestFit="1" customWidth="1"/>
    <col min="4607" max="4607" width="20.140625" style="1" customWidth="1"/>
    <col min="4608" max="4608" width="11.42578125" style="1" customWidth="1"/>
    <col min="4609" max="4609" width="17.42578125" style="1" customWidth="1"/>
    <col min="4610" max="4853" width="11.42578125" style="1" customWidth="1"/>
    <col min="4854" max="4854" width="36.5703125" style="1"/>
    <col min="4855" max="4855" width="36.5703125" style="1" customWidth="1"/>
    <col min="4856" max="4856" width="27.140625" style="1" customWidth="1"/>
    <col min="4857" max="4858" width="18.7109375" style="1" customWidth="1"/>
    <col min="4859" max="4859" width="25" style="1" customWidth="1"/>
    <col min="4860" max="4860" width="16.85546875" style="1" bestFit="1" customWidth="1"/>
    <col min="4861" max="4862" width="15.5703125" style="1" bestFit="1" customWidth="1"/>
    <col min="4863" max="4863" width="20.140625" style="1" customWidth="1"/>
    <col min="4864" max="4864" width="11.42578125" style="1" customWidth="1"/>
    <col min="4865" max="4865" width="17.42578125" style="1" customWidth="1"/>
    <col min="4866" max="5109" width="11.42578125" style="1" customWidth="1"/>
    <col min="5110" max="5110" width="36.5703125" style="1"/>
    <col min="5111" max="5111" width="36.5703125" style="1" customWidth="1"/>
    <col min="5112" max="5112" width="27.140625" style="1" customWidth="1"/>
    <col min="5113" max="5114" width="18.7109375" style="1" customWidth="1"/>
    <col min="5115" max="5115" width="25" style="1" customWidth="1"/>
    <col min="5116" max="5116" width="16.85546875" style="1" bestFit="1" customWidth="1"/>
    <col min="5117" max="5118" width="15.5703125" style="1" bestFit="1" customWidth="1"/>
    <col min="5119" max="5119" width="20.140625" style="1" customWidth="1"/>
    <col min="5120" max="5120" width="11.42578125" style="1" customWidth="1"/>
    <col min="5121" max="5121" width="17.42578125" style="1" customWidth="1"/>
    <col min="5122" max="5365" width="11.42578125" style="1" customWidth="1"/>
    <col min="5366" max="5366" width="36.5703125" style="1"/>
    <col min="5367" max="5367" width="36.5703125" style="1" customWidth="1"/>
    <col min="5368" max="5368" width="27.140625" style="1" customWidth="1"/>
    <col min="5369" max="5370" width="18.7109375" style="1" customWidth="1"/>
    <col min="5371" max="5371" width="25" style="1" customWidth="1"/>
    <col min="5372" max="5372" width="16.85546875" style="1" bestFit="1" customWidth="1"/>
    <col min="5373" max="5374" width="15.5703125" style="1" bestFit="1" customWidth="1"/>
    <col min="5375" max="5375" width="20.140625" style="1" customWidth="1"/>
    <col min="5376" max="5376" width="11.42578125" style="1" customWidth="1"/>
    <col min="5377" max="5377" width="17.42578125" style="1" customWidth="1"/>
    <col min="5378" max="5621" width="11.42578125" style="1" customWidth="1"/>
    <col min="5622" max="5622" width="36.5703125" style="1"/>
    <col min="5623" max="5623" width="36.5703125" style="1" customWidth="1"/>
    <col min="5624" max="5624" width="27.140625" style="1" customWidth="1"/>
    <col min="5625" max="5626" width="18.7109375" style="1" customWidth="1"/>
    <col min="5627" max="5627" width="25" style="1" customWidth="1"/>
    <col min="5628" max="5628" width="16.85546875" style="1" bestFit="1" customWidth="1"/>
    <col min="5629" max="5630" width="15.5703125" style="1" bestFit="1" customWidth="1"/>
    <col min="5631" max="5631" width="20.140625" style="1" customWidth="1"/>
    <col min="5632" max="5632" width="11.42578125" style="1" customWidth="1"/>
    <col min="5633" max="5633" width="17.42578125" style="1" customWidth="1"/>
    <col min="5634" max="5877" width="11.42578125" style="1" customWidth="1"/>
    <col min="5878" max="5878" width="36.5703125" style="1"/>
    <col min="5879" max="5879" width="36.5703125" style="1" customWidth="1"/>
    <col min="5880" max="5880" width="27.140625" style="1" customWidth="1"/>
    <col min="5881" max="5882" width="18.7109375" style="1" customWidth="1"/>
    <col min="5883" max="5883" width="25" style="1" customWidth="1"/>
    <col min="5884" max="5884" width="16.85546875" style="1" bestFit="1" customWidth="1"/>
    <col min="5885" max="5886" width="15.5703125" style="1" bestFit="1" customWidth="1"/>
    <col min="5887" max="5887" width="20.140625" style="1" customWidth="1"/>
    <col min="5888" max="5888" width="11.42578125" style="1" customWidth="1"/>
    <col min="5889" max="5889" width="17.42578125" style="1" customWidth="1"/>
    <col min="5890" max="6133" width="11.42578125" style="1" customWidth="1"/>
    <col min="6134" max="6134" width="36.5703125" style="1"/>
    <col min="6135" max="6135" width="36.5703125" style="1" customWidth="1"/>
    <col min="6136" max="6136" width="27.140625" style="1" customWidth="1"/>
    <col min="6137" max="6138" width="18.7109375" style="1" customWidth="1"/>
    <col min="6139" max="6139" width="25" style="1" customWidth="1"/>
    <col min="6140" max="6140" width="16.85546875" style="1" bestFit="1" customWidth="1"/>
    <col min="6141" max="6142" width="15.5703125" style="1" bestFit="1" customWidth="1"/>
    <col min="6143" max="6143" width="20.140625" style="1" customWidth="1"/>
    <col min="6144" max="6144" width="11.42578125" style="1" customWidth="1"/>
    <col min="6145" max="6145" width="17.42578125" style="1" customWidth="1"/>
    <col min="6146" max="6389" width="11.42578125" style="1" customWidth="1"/>
    <col min="6390" max="6390" width="36.5703125" style="1"/>
    <col min="6391" max="6391" width="36.5703125" style="1" customWidth="1"/>
    <col min="6392" max="6392" width="27.140625" style="1" customWidth="1"/>
    <col min="6393" max="6394" width="18.7109375" style="1" customWidth="1"/>
    <col min="6395" max="6395" width="25" style="1" customWidth="1"/>
    <col min="6396" max="6396" width="16.85546875" style="1" bestFit="1" customWidth="1"/>
    <col min="6397" max="6398" width="15.5703125" style="1" bestFit="1" customWidth="1"/>
    <col min="6399" max="6399" width="20.140625" style="1" customWidth="1"/>
    <col min="6400" max="6400" width="11.42578125" style="1" customWidth="1"/>
    <col min="6401" max="6401" width="17.42578125" style="1" customWidth="1"/>
    <col min="6402" max="6645" width="11.42578125" style="1" customWidth="1"/>
    <col min="6646" max="6646" width="36.5703125" style="1"/>
    <col min="6647" max="6647" width="36.5703125" style="1" customWidth="1"/>
    <col min="6648" max="6648" width="27.140625" style="1" customWidth="1"/>
    <col min="6649" max="6650" width="18.7109375" style="1" customWidth="1"/>
    <col min="6651" max="6651" width="25" style="1" customWidth="1"/>
    <col min="6652" max="6652" width="16.85546875" style="1" bestFit="1" customWidth="1"/>
    <col min="6653" max="6654" width="15.5703125" style="1" bestFit="1" customWidth="1"/>
    <col min="6655" max="6655" width="20.140625" style="1" customWidth="1"/>
    <col min="6656" max="6656" width="11.42578125" style="1" customWidth="1"/>
    <col min="6657" max="6657" width="17.42578125" style="1" customWidth="1"/>
    <col min="6658" max="6901" width="11.42578125" style="1" customWidth="1"/>
    <col min="6902" max="6902" width="36.5703125" style="1"/>
    <col min="6903" max="6903" width="36.5703125" style="1" customWidth="1"/>
    <col min="6904" max="6904" width="27.140625" style="1" customWidth="1"/>
    <col min="6905" max="6906" width="18.7109375" style="1" customWidth="1"/>
    <col min="6907" max="6907" width="25" style="1" customWidth="1"/>
    <col min="6908" max="6908" width="16.85546875" style="1" bestFit="1" customWidth="1"/>
    <col min="6909" max="6910" width="15.5703125" style="1" bestFit="1" customWidth="1"/>
    <col min="6911" max="6911" width="20.140625" style="1" customWidth="1"/>
    <col min="6912" max="6912" width="11.42578125" style="1" customWidth="1"/>
    <col min="6913" max="6913" width="17.42578125" style="1" customWidth="1"/>
    <col min="6914" max="7157" width="11.42578125" style="1" customWidth="1"/>
    <col min="7158" max="7158" width="36.5703125" style="1"/>
    <col min="7159" max="7159" width="36.5703125" style="1" customWidth="1"/>
    <col min="7160" max="7160" width="27.140625" style="1" customWidth="1"/>
    <col min="7161" max="7162" width="18.7109375" style="1" customWidth="1"/>
    <col min="7163" max="7163" width="25" style="1" customWidth="1"/>
    <col min="7164" max="7164" width="16.85546875" style="1" bestFit="1" customWidth="1"/>
    <col min="7165" max="7166" width="15.5703125" style="1" bestFit="1" customWidth="1"/>
    <col min="7167" max="7167" width="20.140625" style="1" customWidth="1"/>
    <col min="7168" max="7168" width="11.42578125" style="1" customWidth="1"/>
    <col min="7169" max="7169" width="17.42578125" style="1" customWidth="1"/>
    <col min="7170" max="7413" width="11.42578125" style="1" customWidth="1"/>
    <col min="7414" max="7414" width="36.5703125" style="1"/>
    <col min="7415" max="7415" width="36.5703125" style="1" customWidth="1"/>
    <col min="7416" max="7416" width="27.140625" style="1" customWidth="1"/>
    <col min="7417" max="7418" width="18.7109375" style="1" customWidth="1"/>
    <col min="7419" max="7419" width="25" style="1" customWidth="1"/>
    <col min="7420" max="7420" width="16.85546875" style="1" bestFit="1" customWidth="1"/>
    <col min="7421" max="7422" width="15.5703125" style="1" bestFit="1" customWidth="1"/>
    <col min="7423" max="7423" width="20.140625" style="1" customWidth="1"/>
    <col min="7424" max="7424" width="11.42578125" style="1" customWidth="1"/>
    <col min="7425" max="7425" width="17.42578125" style="1" customWidth="1"/>
    <col min="7426" max="7669" width="11.42578125" style="1" customWidth="1"/>
    <col min="7670" max="7670" width="36.5703125" style="1"/>
    <col min="7671" max="7671" width="36.5703125" style="1" customWidth="1"/>
    <col min="7672" max="7672" width="27.140625" style="1" customWidth="1"/>
    <col min="7673" max="7674" width="18.7109375" style="1" customWidth="1"/>
    <col min="7675" max="7675" width="25" style="1" customWidth="1"/>
    <col min="7676" max="7676" width="16.85546875" style="1" bestFit="1" customWidth="1"/>
    <col min="7677" max="7678" width="15.5703125" style="1" bestFit="1" customWidth="1"/>
    <col min="7679" max="7679" width="20.140625" style="1" customWidth="1"/>
    <col min="7680" max="7680" width="11.42578125" style="1" customWidth="1"/>
    <col min="7681" max="7681" width="17.42578125" style="1" customWidth="1"/>
    <col min="7682" max="7925" width="11.42578125" style="1" customWidth="1"/>
    <col min="7926" max="7926" width="36.5703125" style="1"/>
    <col min="7927" max="7927" width="36.5703125" style="1" customWidth="1"/>
    <col min="7928" max="7928" width="27.140625" style="1" customWidth="1"/>
    <col min="7929" max="7930" width="18.7109375" style="1" customWidth="1"/>
    <col min="7931" max="7931" width="25" style="1" customWidth="1"/>
    <col min="7932" max="7932" width="16.85546875" style="1" bestFit="1" customWidth="1"/>
    <col min="7933" max="7934" width="15.5703125" style="1" bestFit="1" customWidth="1"/>
    <col min="7935" max="7935" width="20.140625" style="1" customWidth="1"/>
    <col min="7936" max="7936" width="11.42578125" style="1" customWidth="1"/>
    <col min="7937" max="7937" width="17.42578125" style="1" customWidth="1"/>
    <col min="7938" max="8181" width="11.42578125" style="1" customWidth="1"/>
    <col min="8182" max="8182" width="36.5703125" style="1"/>
    <col min="8183" max="8183" width="36.5703125" style="1" customWidth="1"/>
    <col min="8184" max="8184" width="27.140625" style="1" customWidth="1"/>
    <col min="8185" max="8186" width="18.7109375" style="1" customWidth="1"/>
    <col min="8187" max="8187" width="25" style="1" customWidth="1"/>
    <col min="8188" max="8188" width="16.85546875" style="1" bestFit="1" customWidth="1"/>
    <col min="8189" max="8190" width="15.5703125" style="1" bestFit="1" customWidth="1"/>
    <col min="8191" max="8191" width="20.140625" style="1" customWidth="1"/>
    <col min="8192" max="8192" width="11.42578125" style="1" customWidth="1"/>
    <col min="8193" max="8193" width="17.42578125" style="1" customWidth="1"/>
    <col min="8194" max="8437" width="11.42578125" style="1" customWidth="1"/>
    <col min="8438" max="8438" width="36.5703125" style="1"/>
    <col min="8439" max="8439" width="36.5703125" style="1" customWidth="1"/>
    <col min="8440" max="8440" width="27.140625" style="1" customWidth="1"/>
    <col min="8441" max="8442" width="18.7109375" style="1" customWidth="1"/>
    <col min="8443" max="8443" width="25" style="1" customWidth="1"/>
    <col min="8444" max="8444" width="16.85546875" style="1" bestFit="1" customWidth="1"/>
    <col min="8445" max="8446" width="15.5703125" style="1" bestFit="1" customWidth="1"/>
    <col min="8447" max="8447" width="20.140625" style="1" customWidth="1"/>
    <col min="8448" max="8448" width="11.42578125" style="1" customWidth="1"/>
    <col min="8449" max="8449" width="17.42578125" style="1" customWidth="1"/>
    <col min="8450" max="8693" width="11.42578125" style="1" customWidth="1"/>
    <col min="8694" max="8694" width="36.5703125" style="1"/>
    <col min="8695" max="8695" width="36.5703125" style="1" customWidth="1"/>
    <col min="8696" max="8696" width="27.140625" style="1" customWidth="1"/>
    <col min="8697" max="8698" width="18.7109375" style="1" customWidth="1"/>
    <col min="8699" max="8699" width="25" style="1" customWidth="1"/>
    <col min="8700" max="8700" width="16.85546875" style="1" bestFit="1" customWidth="1"/>
    <col min="8701" max="8702" width="15.5703125" style="1" bestFit="1" customWidth="1"/>
    <col min="8703" max="8703" width="20.140625" style="1" customWidth="1"/>
    <col min="8704" max="8704" width="11.42578125" style="1" customWidth="1"/>
    <col min="8705" max="8705" width="17.42578125" style="1" customWidth="1"/>
    <col min="8706" max="8949" width="11.42578125" style="1" customWidth="1"/>
    <col min="8950" max="8950" width="36.5703125" style="1"/>
    <col min="8951" max="8951" width="36.5703125" style="1" customWidth="1"/>
    <col min="8952" max="8952" width="27.140625" style="1" customWidth="1"/>
    <col min="8953" max="8954" width="18.7109375" style="1" customWidth="1"/>
    <col min="8955" max="8955" width="25" style="1" customWidth="1"/>
    <col min="8956" max="8956" width="16.85546875" style="1" bestFit="1" customWidth="1"/>
    <col min="8957" max="8958" width="15.5703125" style="1" bestFit="1" customWidth="1"/>
    <col min="8959" max="8959" width="20.140625" style="1" customWidth="1"/>
    <col min="8960" max="8960" width="11.42578125" style="1" customWidth="1"/>
    <col min="8961" max="8961" width="17.42578125" style="1" customWidth="1"/>
    <col min="8962" max="9205" width="11.42578125" style="1" customWidth="1"/>
    <col min="9206" max="9206" width="36.5703125" style="1"/>
    <col min="9207" max="9207" width="36.5703125" style="1" customWidth="1"/>
    <col min="9208" max="9208" width="27.140625" style="1" customWidth="1"/>
    <col min="9209" max="9210" width="18.7109375" style="1" customWidth="1"/>
    <col min="9211" max="9211" width="25" style="1" customWidth="1"/>
    <col min="9212" max="9212" width="16.85546875" style="1" bestFit="1" customWidth="1"/>
    <col min="9213" max="9214" width="15.5703125" style="1" bestFit="1" customWidth="1"/>
    <col min="9215" max="9215" width="20.140625" style="1" customWidth="1"/>
    <col min="9216" max="9216" width="11.42578125" style="1" customWidth="1"/>
    <col min="9217" max="9217" width="17.42578125" style="1" customWidth="1"/>
    <col min="9218" max="9461" width="11.42578125" style="1" customWidth="1"/>
    <col min="9462" max="9462" width="36.5703125" style="1"/>
    <col min="9463" max="9463" width="36.5703125" style="1" customWidth="1"/>
    <col min="9464" max="9464" width="27.140625" style="1" customWidth="1"/>
    <col min="9465" max="9466" width="18.7109375" style="1" customWidth="1"/>
    <col min="9467" max="9467" width="25" style="1" customWidth="1"/>
    <col min="9468" max="9468" width="16.85546875" style="1" bestFit="1" customWidth="1"/>
    <col min="9469" max="9470" width="15.5703125" style="1" bestFit="1" customWidth="1"/>
    <col min="9471" max="9471" width="20.140625" style="1" customWidth="1"/>
    <col min="9472" max="9472" width="11.42578125" style="1" customWidth="1"/>
    <col min="9473" max="9473" width="17.42578125" style="1" customWidth="1"/>
    <col min="9474" max="9717" width="11.42578125" style="1" customWidth="1"/>
    <col min="9718" max="9718" width="36.5703125" style="1"/>
    <col min="9719" max="9719" width="36.5703125" style="1" customWidth="1"/>
    <col min="9720" max="9720" width="27.140625" style="1" customWidth="1"/>
    <col min="9721" max="9722" width="18.7109375" style="1" customWidth="1"/>
    <col min="9723" max="9723" width="25" style="1" customWidth="1"/>
    <col min="9724" max="9724" width="16.85546875" style="1" bestFit="1" customWidth="1"/>
    <col min="9725" max="9726" width="15.5703125" style="1" bestFit="1" customWidth="1"/>
    <col min="9727" max="9727" width="20.140625" style="1" customWidth="1"/>
    <col min="9728" max="9728" width="11.42578125" style="1" customWidth="1"/>
    <col min="9729" max="9729" width="17.42578125" style="1" customWidth="1"/>
    <col min="9730" max="9973" width="11.42578125" style="1" customWidth="1"/>
    <col min="9974" max="9974" width="36.5703125" style="1"/>
    <col min="9975" max="9975" width="36.5703125" style="1" customWidth="1"/>
    <col min="9976" max="9976" width="27.140625" style="1" customWidth="1"/>
    <col min="9977" max="9978" width="18.7109375" style="1" customWidth="1"/>
    <col min="9979" max="9979" width="25" style="1" customWidth="1"/>
    <col min="9980" max="9980" width="16.85546875" style="1" bestFit="1" customWidth="1"/>
    <col min="9981" max="9982" width="15.5703125" style="1" bestFit="1" customWidth="1"/>
    <col min="9983" max="9983" width="20.140625" style="1" customWidth="1"/>
    <col min="9984" max="9984" width="11.42578125" style="1" customWidth="1"/>
    <col min="9985" max="9985" width="17.42578125" style="1" customWidth="1"/>
    <col min="9986" max="10229" width="11.42578125" style="1" customWidth="1"/>
    <col min="10230" max="10230" width="36.5703125" style="1"/>
    <col min="10231" max="10231" width="36.5703125" style="1" customWidth="1"/>
    <col min="10232" max="10232" width="27.140625" style="1" customWidth="1"/>
    <col min="10233" max="10234" width="18.7109375" style="1" customWidth="1"/>
    <col min="10235" max="10235" width="25" style="1" customWidth="1"/>
    <col min="10236" max="10236" width="16.85546875" style="1" bestFit="1" customWidth="1"/>
    <col min="10237" max="10238" width="15.5703125" style="1" bestFit="1" customWidth="1"/>
    <col min="10239" max="10239" width="20.140625" style="1" customWidth="1"/>
    <col min="10240" max="10240" width="11.42578125" style="1" customWidth="1"/>
    <col min="10241" max="10241" width="17.42578125" style="1" customWidth="1"/>
    <col min="10242" max="10485" width="11.42578125" style="1" customWidth="1"/>
    <col min="10486" max="10486" width="36.5703125" style="1"/>
    <col min="10487" max="10487" width="36.5703125" style="1" customWidth="1"/>
    <col min="10488" max="10488" width="27.140625" style="1" customWidth="1"/>
    <col min="10489" max="10490" width="18.7109375" style="1" customWidth="1"/>
    <col min="10491" max="10491" width="25" style="1" customWidth="1"/>
    <col min="10492" max="10492" width="16.85546875" style="1" bestFit="1" customWidth="1"/>
    <col min="10493" max="10494" width="15.5703125" style="1" bestFit="1" customWidth="1"/>
    <col min="10495" max="10495" width="20.140625" style="1" customWidth="1"/>
    <col min="10496" max="10496" width="11.42578125" style="1" customWidth="1"/>
    <col min="10497" max="10497" width="17.42578125" style="1" customWidth="1"/>
    <col min="10498" max="10741" width="11.42578125" style="1" customWidth="1"/>
    <col min="10742" max="10742" width="36.5703125" style="1"/>
    <col min="10743" max="10743" width="36.5703125" style="1" customWidth="1"/>
    <col min="10744" max="10744" width="27.140625" style="1" customWidth="1"/>
    <col min="10745" max="10746" width="18.7109375" style="1" customWidth="1"/>
    <col min="10747" max="10747" width="25" style="1" customWidth="1"/>
    <col min="10748" max="10748" width="16.85546875" style="1" bestFit="1" customWidth="1"/>
    <col min="10749" max="10750" width="15.5703125" style="1" bestFit="1" customWidth="1"/>
    <col min="10751" max="10751" width="20.140625" style="1" customWidth="1"/>
    <col min="10752" max="10752" width="11.42578125" style="1" customWidth="1"/>
    <col min="10753" max="10753" width="17.42578125" style="1" customWidth="1"/>
    <col min="10754" max="10997" width="11.42578125" style="1" customWidth="1"/>
    <col min="10998" max="10998" width="36.5703125" style="1"/>
    <col min="10999" max="10999" width="36.5703125" style="1" customWidth="1"/>
    <col min="11000" max="11000" width="27.140625" style="1" customWidth="1"/>
    <col min="11001" max="11002" width="18.7109375" style="1" customWidth="1"/>
    <col min="11003" max="11003" width="25" style="1" customWidth="1"/>
    <col min="11004" max="11004" width="16.85546875" style="1" bestFit="1" customWidth="1"/>
    <col min="11005" max="11006" width="15.5703125" style="1" bestFit="1" customWidth="1"/>
    <col min="11007" max="11007" width="20.140625" style="1" customWidth="1"/>
    <col min="11008" max="11008" width="11.42578125" style="1" customWidth="1"/>
    <col min="11009" max="11009" width="17.42578125" style="1" customWidth="1"/>
    <col min="11010" max="11253" width="11.42578125" style="1" customWidth="1"/>
    <col min="11254" max="11254" width="36.5703125" style="1"/>
    <col min="11255" max="11255" width="36.5703125" style="1" customWidth="1"/>
    <col min="11256" max="11256" width="27.140625" style="1" customWidth="1"/>
    <col min="11257" max="11258" width="18.7109375" style="1" customWidth="1"/>
    <col min="11259" max="11259" width="25" style="1" customWidth="1"/>
    <col min="11260" max="11260" width="16.85546875" style="1" bestFit="1" customWidth="1"/>
    <col min="11261" max="11262" width="15.5703125" style="1" bestFit="1" customWidth="1"/>
    <col min="11263" max="11263" width="20.140625" style="1" customWidth="1"/>
    <col min="11264" max="11264" width="11.42578125" style="1" customWidth="1"/>
    <col min="11265" max="11265" width="17.42578125" style="1" customWidth="1"/>
    <col min="11266" max="11509" width="11.42578125" style="1" customWidth="1"/>
    <col min="11510" max="11510" width="36.5703125" style="1"/>
    <col min="11511" max="11511" width="36.5703125" style="1" customWidth="1"/>
    <col min="11512" max="11512" width="27.140625" style="1" customWidth="1"/>
    <col min="11513" max="11514" width="18.7109375" style="1" customWidth="1"/>
    <col min="11515" max="11515" width="25" style="1" customWidth="1"/>
    <col min="11516" max="11516" width="16.85546875" style="1" bestFit="1" customWidth="1"/>
    <col min="11517" max="11518" width="15.5703125" style="1" bestFit="1" customWidth="1"/>
    <col min="11519" max="11519" width="20.140625" style="1" customWidth="1"/>
    <col min="11520" max="11520" width="11.42578125" style="1" customWidth="1"/>
    <col min="11521" max="11521" width="17.42578125" style="1" customWidth="1"/>
    <col min="11522" max="11765" width="11.42578125" style="1" customWidth="1"/>
    <col min="11766" max="11766" width="36.5703125" style="1"/>
    <col min="11767" max="11767" width="36.5703125" style="1" customWidth="1"/>
    <col min="11768" max="11768" width="27.140625" style="1" customWidth="1"/>
    <col min="11769" max="11770" width="18.7109375" style="1" customWidth="1"/>
    <col min="11771" max="11771" width="25" style="1" customWidth="1"/>
    <col min="11772" max="11772" width="16.85546875" style="1" bestFit="1" customWidth="1"/>
    <col min="11773" max="11774" width="15.5703125" style="1" bestFit="1" customWidth="1"/>
    <col min="11775" max="11775" width="20.140625" style="1" customWidth="1"/>
    <col min="11776" max="11776" width="11.42578125" style="1" customWidth="1"/>
    <col min="11777" max="11777" width="17.42578125" style="1" customWidth="1"/>
    <col min="11778" max="12021" width="11.42578125" style="1" customWidth="1"/>
    <col min="12022" max="12022" width="36.5703125" style="1"/>
    <col min="12023" max="12023" width="36.5703125" style="1" customWidth="1"/>
    <col min="12024" max="12024" width="27.140625" style="1" customWidth="1"/>
    <col min="12025" max="12026" width="18.7109375" style="1" customWidth="1"/>
    <col min="12027" max="12027" width="25" style="1" customWidth="1"/>
    <col min="12028" max="12028" width="16.85546875" style="1" bestFit="1" customWidth="1"/>
    <col min="12029" max="12030" width="15.5703125" style="1" bestFit="1" customWidth="1"/>
    <col min="12031" max="12031" width="20.140625" style="1" customWidth="1"/>
    <col min="12032" max="12032" width="11.42578125" style="1" customWidth="1"/>
    <col min="12033" max="12033" width="17.42578125" style="1" customWidth="1"/>
    <col min="12034" max="12277" width="11.42578125" style="1" customWidth="1"/>
    <col min="12278" max="12278" width="36.5703125" style="1"/>
    <col min="12279" max="12279" width="36.5703125" style="1" customWidth="1"/>
    <col min="12280" max="12280" width="27.140625" style="1" customWidth="1"/>
    <col min="12281" max="12282" width="18.7109375" style="1" customWidth="1"/>
    <col min="12283" max="12283" width="25" style="1" customWidth="1"/>
    <col min="12284" max="12284" width="16.85546875" style="1" bestFit="1" customWidth="1"/>
    <col min="12285" max="12286" width="15.5703125" style="1" bestFit="1" customWidth="1"/>
    <col min="12287" max="12287" width="20.140625" style="1" customWidth="1"/>
    <col min="12288" max="12288" width="11.42578125" style="1" customWidth="1"/>
    <col min="12289" max="12289" width="17.42578125" style="1" customWidth="1"/>
    <col min="12290" max="12533" width="11.42578125" style="1" customWidth="1"/>
    <col min="12534" max="12534" width="36.5703125" style="1"/>
    <col min="12535" max="12535" width="36.5703125" style="1" customWidth="1"/>
    <col min="12536" max="12536" width="27.140625" style="1" customWidth="1"/>
    <col min="12537" max="12538" width="18.7109375" style="1" customWidth="1"/>
    <col min="12539" max="12539" width="25" style="1" customWidth="1"/>
    <col min="12540" max="12540" width="16.85546875" style="1" bestFit="1" customWidth="1"/>
    <col min="12541" max="12542" width="15.5703125" style="1" bestFit="1" customWidth="1"/>
    <col min="12543" max="12543" width="20.140625" style="1" customWidth="1"/>
    <col min="12544" max="12544" width="11.42578125" style="1" customWidth="1"/>
    <col min="12545" max="12545" width="17.42578125" style="1" customWidth="1"/>
    <col min="12546" max="12789" width="11.42578125" style="1" customWidth="1"/>
    <col min="12790" max="12790" width="36.5703125" style="1"/>
    <col min="12791" max="12791" width="36.5703125" style="1" customWidth="1"/>
    <col min="12792" max="12792" width="27.140625" style="1" customWidth="1"/>
    <col min="12793" max="12794" width="18.7109375" style="1" customWidth="1"/>
    <col min="12795" max="12795" width="25" style="1" customWidth="1"/>
    <col min="12796" max="12796" width="16.85546875" style="1" bestFit="1" customWidth="1"/>
    <col min="12797" max="12798" width="15.5703125" style="1" bestFit="1" customWidth="1"/>
    <col min="12799" max="12799" width="20.140625" style="1" customWidth="1"/>
    <col min="12800" max="12800" width="11.42578125" style="1" customWidth="1"/>
    <col min="12801" max="12801" width="17.42578125" style="1" customWidth="1"/>
    <col min="12802" max="13045" width="11.42578125" style="1" customWidth="1"/>
    <col min="13046" max="13046" width="36.5703125" style="1"/>
    <col min="13047" max="13047" width="36.5703125" style="1" customWidth="1"/>
    <col min="13048" max="13048" width="27.140625" style="1" customWidth="1"/>
    <col min="13049" max="13050" width="18.7109375" style="1" customWidth="1"/>
    <col min="13051" max="13051" width="25" style="1" customWidth="1"/>
    <col min="13052" max="13052" width="16.85546875" style="1" bestFit="1" customWidth="1"/>
    <col min="13053" max="13054" width="15.5703125" style="1" bestFit="1" customWidth="1"/>
    <col min="13055" max="13055" width="20.140625" style="1" customWidth="1"/>
    <col min="13056" max="13056" width="11.42578125" style="1" customWidth="1"/>
    <col min="13057" max="13057" width="17.42578125" style="1" customWidth="1"/>
    <col min="13058" max="13301" width="11.42578125" style="1" customWidth="1"/>
    <col min="13302" max="13302" width="36.5703125" style="1"/>
    <col min="13303" max="13303" width="36.5703125" style="1" customWidth="1"/>
    <col min="13304" max="13304" width="27.140625" style="1" customWidth="1"/>
    <col min="13305" max="13306" width="18.7109375" style="1" customWidth="1"/>
    <col min="13307" max="13307" width="25" style="1" customWidth="1"/>
    <col min="13308" max="13308" width="16.85546875" style="1" bestFit="1" customWidth="1"/>
    <col min="13309" max="13310" width="15.5703125" style="1" bestFit="1" customWidth="1"/>
    <col min="13311" max="13311" width="20.140625" style="1" customWidth="1"/>
    <col min="13312" max="13312" width="11.42578125" style="1" customWidth="1"/>
    <col min="13313" max="13313" width="17.42578125" style="1" customWidth="1"/>
    <col min="13314" max="13557" width="11.42578125" style="1" customWidth="1"/>
    <col min="13558" max="13558" width="36.5703125" style="1"/>
    <col min="13559" max="13559" width="36.5703125" style="1" customWidth="1"/>
    <col min="13560" max="13560" width="27.140625" style="1" customWidth="1"/>
    <col min="13561" max="13562" width="18.7109375" style="1" customWidth="1"/>
    <col min="13563" max="13563" width="25" style="1" customWidth="1"/>
    <col min="13564" max="13564" width="16.85546875" style="1" bestFit="1" customWidth="1"/>
    <col min="13565" max="13566" width="15.5703125" style="1" bestFit="1" customWidth="1"/>
    <col min="13567" max="13567" width="20.140625" style="1" customWidth="1"/>
    <col min="13568" max="13568" width="11.42578125" style="1" customWidth="1"/>
    <col min="13569" max="13569" width="17.42578125" style="1" customWidth="1"/>
    <col min="13570" max="13813" width="11.42578125" style="1" customWidth="1"/>
    <col min="13814" max="13814" width="36.5703125" style="1"/>
    <col min="13815" max="13815" width="36.5703125" style="1" customWidth="1"/>
    <col min="13816" max="13816" width="27.140625" style="1" customWidth="1"/>
    <col min="13817" max="13818" width="18.7109375" style="1" customWidth="1"/>
    <col min="13819" max="13819" width="25" style="1" customWidth="1"/>
    <col min="13820" max="13820" width="16.85546875" style="1" bestFit="1" customWidth="1"/>
    <col min="13821" max="13822" width="15.5703125" style="1" bestFit="1" customWidth="1"/>
    <col min="13823" max="13823" width="20.140625" style="1" customWidth="1"/>
    <col min="13824" max="13824" width="11.42578125" style="1" customWidth="1"/>
    <col min="13825" max="13825" width="17.42578125" style="1" customWidth="1"/>
    <col min="13826" max="14069" width="11.42578125" style="1" customWidth="1"/>
    <col min="14070" max="14070" width="36.5703125" style="1"/>
    <col min="14071" max="14071" width="36.5703125" style="1" customWidth="1"/>
    <col min="14072" max="14072" width="27.140625" style="1" customWidth="1"/>
    <col min="14073" max="14074" width="18.7109375" style="1" customWidth="1"/>
    <col min="14075" max="14075" width="25" style="1" customWidth="1"/>
    <col min="14076" max="14076" width="16.85546875" style="1" bestFit="1" customWidth="1"/>
    <col min="14077" max="14078" width="15.5703125" style="1" bestFit="1" customWidth="1"/>
    <col min="14079" max="14079" width="20.140625" style="1" customWidth="1"/>
    <col min="14080" max="14080" width="11.42578125" style="1" customWidth="1"/>
    <col min="14081" max="14081" width="17.42578125" style="1" customWidth="1"/>
    <col min="14082" max="14325" width="11.42578125" style="1" customWidth="1"/>
    <col min="14326" max="14326" width="36.5703125" style="1"/>
    <col min="14327" max="14327" width="36.5703125" style="1" customWidth="1"/>
    <col min="14328" max="14328" width="27.140625" style="1" customWidth="1"/>
    <col min="14329" max="14330" width="18.7109375" style="1" customWidth="1"/>
    <col min="14331" max="14331" width="25" style="1" customWidth="1"/>
    <col min="14332" max="14332" width="16.85546875" style="1" bestFit="1" customWidth="1"/>
    <col min="14333" max="14334" width="15.5703125" style="1" bestFit="1" customWidth="1"/>
    <col min="14335" max="14335" width="20.140625" style="1" customWidth="1"/>
    <col min="14336" max="14336" width="11.42578125" style="1" customWidth="1"/>
    <col min="14337" max="14337" width="17.42578125" style="1" customWidth="1"/>
    <col min="14338" max="14581" width="11.42578125" style="1" customWidth="1"/>
    <col min="14582" max="14582" width="36.5703125" style="1"/>
    <col min="14583" max="14583" width="36.5703125" style="1" customWidth="1"/>
    <col min="14584" max="14584" width="27.140625" style="1" customWidth="1"/>
    <col min="14585" max="14586" width="18.7109375" style="1" customWidth="1"/>
    <col min="14587" max="14587" width="25" style="1" customWidth="1"/>
    <col min="14588" max="14588" width="16.85546875" style="1" bestFit="1" customWidth="1"/>
    <col min="14589" max="14590" width="15.5703125" style="1" bestFit="1" customWidth="1"/>
    <col min="14591" max="14591" width="20.140625" style="1" customWidth="1"/>
    <col min="14592" max="14592" width="11.42578125" style="1" customWidth="1"/>
    <col min="14593" max="14593" width="17.42578125" style="1" customWidth="1"/>
    <col min="14594" max="14837" width="11.42578125" style="1" customWidth="1"/>
    <col min="14838" max="14838" width="36.5703125" style="1"/>
    <col min="14839" max="14839" width="36.5703125" style="1" customWidth="1"/>
    <col min="14840" max="14840" width="27.140625" style="1" customWidth="1"/>
    <col min="14841" max="14842" width="18.7109375" style="1" customWidth="1"/>
    <col min="14843" max="14843" width="25" style="1" customWidth="1"/>
    <col min="14844" max="14844" width="16.85546875" style="1" bestFit="1" customWidth="1"/>
    <col min="14845" max="14846" width="15.5703125" style="1" bestFit="1" customWidth="1"/>
    <col min="14847" max="14847" width="20.140625" style="1" customWidth="1"/>
    <col min="14848" max="14848" width="11.42578125" style="1" customWidth="1"/>
    <col min="14849" max="14849" width="17.42578125" style="1" customWidth="1"/>
    <col min="14850" max="15093" width="11.42578125" style="1" customWidth="1"/>
    <col min="15094" max="15094" width="36.5703125" style="1"/>
    <col min="15095" max="15095" width="36.5703125" style="1" customWidth="1"/>
    <col min="15096" max="15096" width="27.140625" style="1" customWidth="1"/>
    <col min="15097" max="15098" width="18.7109375" style="1" customWidth="1"/>
    <col min="15099" max="15099" width="25" style="1" customWidth="1"/>
    <col min="15100" max="15100" width="16.85546875" style="1" bestFit="1" customWidth="1"/>
    <col min="15101" max="15102" width="15.5703125" style="1" bestFit="1" customWidth="1"/>
    <col min="15103" max="15103" width="20.140625" style="1" customWidth="1"/>
    <col min="15104" max="15104" width="11.42578125" style="1" customWidth="1"/>
    <col min="15105" max="15105" width="17.42578125" style="1" customWidth="1"/>
    <col min="15106" max="15349" width="11.42578125" style="1" customWidth="1"/>
    <col min="15350" max="15350" width="36.5703125" style="1"/>
    <col min="15351" max="15351" width="36.5703125" style="1" customWidth="1"/>
    <col min="15352" max="15352" width="27.140625" style="1" customWidth="1"/>
    <col min="15353" max="15354" width="18.7109375" style="1" customWidth="1"/>
    <col min="15355" max="15355" width="25" style="1" customWidth="1"/>
    <col min="15356" max="15356" width="16.85546875" style="1" bestFit="1" customWidth="1"/>
    <col min="15357" max="15358" width="15.5703125" style="1" bestFit="1" customWidth="1"/>
    <col min="15359" max="15359" width="20.140625" style="1" customWidth="1"/>
    <col min="15360" max="15360" width="11.42578125" style="1" customWidth="1"/>
    <col min="15361" max="15361" width="17.42578125" style="1" customWidth="1"/>
    <col min="15362" max="15605" width="11.42578125" style="1" customWidth="1"/>
    <col min="15606" max="15606" width="36.5703125" style="1"/>
    <col min="15607" max="15607" width="36.5703125" style="1" customWidth="1"/>
    <col min="15608" max="15608" width="27.140625" style="1" customWidth="1"/>
    <col min="15609" max="15610" width="18.7109375" style="1" customWidth="1"/>
    <col min="15611" max="15611" width="25" style="1" customWidth="1"/>
    <col min="15612" max="15612" width="16.85546875" style="1" bestFit="1" customWidth="1"/>
    <col min="15613" max="15614" width="15.5703125" style="1" bestFit="1" customWidth="1"/>
    <col min="15615" max="15615" width="20.140625" style="1" customWidth="1"/>
    <col min="15616" max="15616" width="11.42578125" style="1" customWidth="1"/>
    <col min="15617" max="15617" width="17.42578125" style="1" customWidth="1"/>
    <col min="15618" max="15861" width="11.42578125" style="1" customWidth="1"/>
    <col min="15862" max="15862" width="36.5703125" style="1"/>
    <col min="15863" max="15863" width="36.5703125" style="1" customWidth="1"/>
    <col min="15864" max="15864" width="27.140625" style="1" customWidth="1"/>
    <col min="15865" max="15866" width="18.7109375" style="1" customWidth="1"/>
    <col min="15867" max="15867" width="25" style="1" customWidth="1"/>
    <col min="15868" max="15868" width="16.85546875" style="1" bestFit="1" customWidth="1"/>
    <col min="15869" max="15870" width="15.5703125" style="1" bestFit="1" customWidth="1"/>
    <col min="15871" max="15871" width="20.140625" style="1" customWidth="1"/>
    <col min="15872" max="15872" width="11.42578125" style="1" customWidth="1"/>
    <col min="15873" max="15873" width="17.42578125" style="1" customWidth="1"/>
    <col min="15874" max="16117" width="11.42578125" style="1" customWidth="1"/>
    <col min="16118" max="16118" width="36.5703125" style="1"/>
    <col min="16119" max="16119" width="36.5703125" style="1" customWidth="1"/>
    <col min="16120" max="16120" width="27.140625" style="1" customWidth="1"/>
    <col min="16121" max="16122" width="18.7109375" style="1" customWidth="1"/>
    <col min="16123" max="16123" width="25" style="1" customWidth="1"/>
    <col min="16124" max="16124" width="16.85546875" style="1" bestFit="1" customWidth="1"/>
    <col min="16125" max="16126" width="15.5703125" style="1" bestFit="1" customWidth="1"/>
    <col min="16127" max="16127" width="20.140625" style="1" customWidth="1"/>
    <col min="16128" max="16128" width="11.42578125" style="1" customWidth="1"/>
    <col min="16129" max="16129" width="17.42578125" style="1" customWidth="1"/>
    <col min="16130" max="16384" width="11.42578125" style="1" customWidth="1"/>
  </cols>
  <sheetData>
    <row r="2" spans="1:6" x14ac:dyDescent="0.2">
      <c r="A2" s="28" t="s">
        <v>0</v>
      </c>
      <c r="B2" s="28"/>
      <c r="C2" s="28"/>
      <c r="D2" s="28"/>
      <c r="E2" s="28"/>
    </row>
    <row r="3" spans="1:6" x14ac:dyDescent="0.2">
      <c r="A3" s="28" t="s">
        <v>1</v>
      </c>
      <c r="B3" s="28"/>
      <c r="C3" s="28"/>
      <c r="D3" s="28"/>
      <c r="E3" s="28"/>
    </row>
    <row r="4" spans="1:6" x14ac:dyDescent="0.2">
      <c r="A4" s="28" t="s">
        <v>2</v>
      </c>
      <c r="B4" s="28"/>
      <c r="C4" s="28"/>
      <c r="D4" s="28"/>
      <c r="E4" s="28"/>
    </row>
    <row r="5" spans="1:6" ht="15" x14ac:dyDescent="0.25">
      <c r="A5" s="28" t="s">
        <v>3</v>
      </c>
      <c r="B5" s="28"/>
      <c r="C5" s="28"/>
      <c r="D5" s="28"/>
      <c r="E5" s="28"/>
      <c r="F5"/>
    </row>
    <row r="6" spans="1:6" x14ac:dyDescent="0.2">
      <c r="A6" s="28" t="s">
        <v>119</v>
      </c>
      <c r="B6" s="28"/>
      <c r="C6" s="28"/>
      <c r="D6" s="28"/>
      <c r="E6" s="28"/>
    </row>
    <row r="8" spans="1:6" x14ac:dyDescent="0.2">
      <c r="A8" s="25" t="s">
        <v>4</v>
      </c>
      <c r="B8" s="25" t="s">
        <v>5</v>
      </c>
      <c r="C8" s="26" t="s">
        <v>6</v>
      </c>
      <c r="D8" s="26"/>
      <c r="E8" s="27" t="s">
        <v>7</v>
      </c>
    </row>
    <row r="9" spans="1:6" x14ac:dyDescent="0.2">
      <c r="A9" s="25"/>
      <c r="B9" s="25"/>
      <c r="C9" s="2" t="s">
        <v>8</v>
      </c>
      <c r="D9" s="24" t="s">
        <v>9</v>
      </c>
      <c r="E9" s="27"/>
    </row>
    <row r="10" spans="1:6" s="6" customFormat="1" x14ac:dyDescent="0.25">
      <c r="A10" s="3" t="s">
        <v>62</v>
      </c>
      <c r="B10" s="4" t="s">
        <v>37</v>
      </c>
      <c r="C10" s="18">
        <v>10000</v>
      </c>
      <c r="D10" s="18">
        <v>10000</v>
      </c>
      <c r="E10" s="5">
        <v>0</v>
      </c>
    </row>
    <row r="11" spans="1:6" s="6" customFormat="1" x14ac:dyDescent="0.25">
      <c r="A11" s="3" t="s">
        <v>10</v>
      </c>
      <c r="B11" s="4" t="s">
        <v>37</v>
      </c>
      <c r="C11" s="5">
        <v>21349.31</v>
      </c>
      <c r="D11" s="17">
        <v>21349.31</v>
      </c>
      <c r="E11" s="5">
        <v>0</v>
      </c>
    </row>
    <row r="12" spans="1:6" s="6" customFormat="1" x14ac:dyDescent="0.25">
      <c r="A12" s="3" t="s">
        <v>61</v>
      </c>
      <c r="B12" s="4" t="s">
        <v>37</v>
      </c>
      <c r="C12" s="5">
        <v>1169343.98</v>
      </c>
      <c r="D12" s="5">
        <v>1169343.98</v>
      </c>
      <c r="E12" s="5">
        <v>0</v>
      </c>
    </row>
    <row r="13" spans="1:6" s="6" customFormat="1" ht="27" x14ac:dyDescent="0.25">
      <c r="A13" s="14" t="s">
        <v>63</v>
      </c>
      <c r="B13" s="4" t="s">
        <v>37</v>
      </c>
      <c r="C13" s="18">
        <v>283037.55</v>
      </c>
      <c r="D13" s="18">
        <v>283037.55</v>
      </c>
      <c r="E13" s="5">
        <v>0</v>
      </c>
    </row>
    <row r="14" spans="1:6" s="9" customFormat="1" ht="27" x14ac:dyDescent="0.25">
      <c r="A14" s="3" t="s">
        <v>11</v>
      </c>
      <c r="B14" s="7" t="s">
        <v>12</v>
      </c>
      <c r="C14" s="8">
        <v>167246.69</v>
      </c>
      <c r="D14" s="17">
        <v>167246.69</v>
      </c>
      <c r="E14" s="8">
        <v>0</v>
      </c>
    </row>
    <row r="15" spans="1:6" s="9" customFormat="1" ht="27" x14ac:dyDescent="0.25">
      <c r="A15" s="3" t="s">
        <v>64</v>
      </c>
      <c r="B15" s="7" t="s">
        <v>65</v>
      </c>
      <c r="C15" s="18">
        <v>846336.28</v>
      </c>
      <c r="D15" s="18">
        <v>846336.28</v>
      </c>
      <c r="E15" s="8">
        <v>0</v>
      </c>
    </row>
    <row r="16" spans="1:6" s="9" customFormat="1" x14ac:dyDescent="0.25">
      <c r="A16" s="3" t="s">
        <v>66</v>
      </c>
      <c r="B16" s="4" t="s">
        <v>37</v>
      </c>
      <c r="C16" s="18">
        <v>20000000</v>
      </c>
      <c r="D16" s="18">
        <v>20000000</v>
      </c>
      <c r="E16" s="8">
        <v>0</v>
      </c>
    </row>
    <row r="17" spans="1:6" s="9" customFormat="1" ht="54" x14ac:dyDescent="0.25">
      <c r="A17" s="14" t="s">
        <v>67</v>
      </c>
      <c r="B17" s="7" t="s">
        <v>101</v>
      </c>
      <c r="C17" s="18">
        <v>2000000</v>
      </c>
      <c r="D17" s="18">
        <v>2000000</v>
      </c>
      <c r="E17" s="8">
        <v>0</v>
      </c>
    </row>
    <row r="18" spans="1:6" x14ac:dyDescent="0.2">
      <c r="A18" s="3" t="s">
        <v>13</v>
      </c>
      <c r="B18" s="4" t="s">
        <v>37</v>
      </c>
      <c r="C18" s="8">
        <v>4440045.0200000005</v>
      </c>
      <c r="D18" s="17">
        <v>4440045.0200000005</v>
      </c>
      <c r="E18" s="8">
        <v>891674.82000000007</v>
      </c>
    </row>
    <row r="19" spans="1:6" s="9" customFormat="1" x14ac:dyDescent="0.25">
      <c r="A19" s="3" t="s">
        <v>14</v>
      </c>
      <c r="B19" s="7" t="s">
        <v>15</v>
      </c>
      <c r="C19" s="17">
        <v>95580727.189999983</v>
      </c>
      <c r="D19" s="17">
        <v>95580727.189999983</v>
      </c>
      <c r="E19" s="8">
        <v>0</v>
      </c>
    </row>
    <row r="20" spans="1:6" s="9" customFormat="1" x14ac:dyDescent="0.25">
      <c r="A20" s="3" t="s">
        <v>68</v>
      </c>
      <c r="B20" s="7" t="s">
        <v>15</v>
      </c>
      <c r="C20" s="17">
        <v>29279317.140000001</v>
      </c>
      <c r="D20" s="17">
        <v>29279317.140000001</v>
      </c>
      <c r="E20" s="8"/>
    </row>
    <row r="21" spans="1:6" s="9" customFormat="1" ht="27" x14ac:dyDescent="0.25">
      <c r="A21" s="14" t="s">
        <v>69</v>
      </c>
      <c r="B21" s="7" t="s">
        <v>15</v>
      </c>
      <c r="C21" s="17">
        <v>3480000</v>
      </c>
      <c r="D21" s="17">
        <v>3480000</v>
      </c>
      <c r="E21" s="8">
        <v>0</v>
      </c>
    </row>
    <row r="22" spans="1:6" s="9" customFormat="1" ht="40.5" x14ac:dyDescent="0.25">
      <c r="A22" s="3" t="s">
        <v>16</v>
      </c>
      <c r="B22" s="7" t="s">
        <v>17</v>
      </c>
      <c r="C22" s="8">
        <v>10454101.289999999</v>
      </c>
      <c r="D22" s="17">
        <v>10454101.289999999</v>
      </c>
      <c r="E22" s="8">
        <v>276008.92</v>
      </c>
    </row>
    <row r="23" spans="1:6" s="9" customFormat="1" x14ac:dyDescent="0.25">
      <c r="A23" s="3" t="s">
        <v>18</v>
      </c>
      <c r="B23" s="7" t="s">
        <v>15</v>
      </c>
      <c r="C23" s="10">
        <v>49328542.599999994</v>
      </c>
      <c r="D23" s="11">
        <v>49328542.600000001</v>
      </c>
      <c r="E23" s="8">
        <v>7944018.4399999995</v>
      </c>
    </row>
    <row r="24" spans="1:6" s="9" customFormat="1" ht="27" x14ac:dyDescent="0.25">
      <c r="A24" s="14" t="s">
        <v>70</v>
      </c>
      <c r="B24" s="7" t="s">
        <v>15</v>
      </c>
      <c r="C24" s="10">
        <v>3813947.44</v>
      </c>
      <c r="D24" s="11">
        <v>3813947.44</v>
      </c>
      <c r="E24" s="10">
        <v>2502126.09</v>
      </c>
    </row>
    <row r="25" spans="1:6" s="9" customFormat="1" ht="40.5" x14ac:dyDescent="0.25">
      <c r="A25" s="14" t="s">
        <v>71</v>
      </c>
      <c r="B25" s="7" t="s">
        <v>19</v>
      </c>
      <c r="C25" s="10">
        <v>727179.04</v>
      </c>
      <c r="D25" s="11">
        <v>727179.04</v>
      </c>
      <c r="E25" s="10">
        <v>341</v>
      </c>
    </row>
    <row r="26" spans="1:6" s="9" customFormat="1" ht="40.5" x14ac:dyDescent="0.25">
      <c r="A26" s="3" t="s">
        <v>20</v>
      </c>
      <c r="B26" s="7" t="s">
        <v>19</v>
      </c>
      <c r="C26" s="10">
        <v>8404519.8000000007</v>
      </c>
      <c r="D26" s="11">
        <v>8404519.8000000007</v>
      </c>
      <c r="E26" s="10">
        <v>2421005</v>
      </c>
    </row>
    <row r="27" spans="1:6" s="9" customFormat="1" ht="54" x14ac:dyDescent="0.25">
      <c r="A27" s="3" t="s">
        <v>72</v>
      </c>
      <c r="B27" s="7" t="s">
        <v>101</v>
      </c>
      <c r="C27" s="18">
        <v>1326072.6000000001</v>
      </c>
      <c r="D27" s="18">
        <v>1326072.6000000001</v>
      </c>
      <c r="E27" s="10">
        <v>0</v>
      </c>
    </row>
    <row r="28" spans="1:6" s="9" customFormat="1" x14ac:dyDescent="0.25">
      <c r="A28" s="3" t="s">
        <v>21</v>
      </c>
      <c r="B28" s="7" t="s">
        <v>15</v>
      </c>
      <c r="C28" s="10">
        <v>45355828.18</v>
      </c>
      <c r="D28" s="11">
        <v>45355828.18</v>
      </c>
      <c r="E28" s="10">
        <v>17008804.689999998</v>
      </c>
      <c r="F28" s="12"/>
    </row>
    <row r="29" spans="1:6" s="9" customFormat="1" ht="27" x14ac:dyDescent="0.25">
      <c r="A29" s="3" t="s">
        <v>22</v>
      </c>
      <c r="B29" s="7" t="s">
        <v>23</v>
      </c>
      <c r="C29" s="11">
        <v>141870.54</v>
      </c>
      <c r="D29" s="11">
        <v>141870.54</v>
      </c>
      <c r="E29" s="10">
        <v>406371</v>
      </c>
    </row>
    <row r="30" spans="1:6" s="9" customFormat="1" x14ac:dyDescent="0.25">
      <c r="A30" s="3" t="s">
        <v>24</v>
      </c>
      <c r="B30" s="7" t="s">
        <v>15</v>
      </c>
      <c r="C30" s="10">
        <v>34331473.789999999</v>
      </c>
      <c r="D30" s="11">
        <v>34331473.789999999</v>
      </c>
      <c r="E30" s="10">
        <v>3095047.62</v>
      </c>
    </row>
    <row r="31" spans="1:6" s="9" customFormat="1" ht="27" x14ac:dyDescent="0.25">
      <c r="A31" s="14" t="s">
        <v>73</v>
      </c>
      <c r="B31" s="7" t="s">
        <v>15</v>
      </c>
      <c r="C31" s="10">
        <v>1224013.55</v>
      </c>
      <c r="D31" s="11">
        <v>1224013.55</v>
      </c>
      <c r="E31" s="10">
        <v>0</v>
      </c>
    </row>
    <row r="32" spans="1:6" s="9" customFormat="1" x14ac:dyDescent="0.25">
      <c r="A32" s="21" t="s">
        <v>74</v>
      </c>
      <c r="B32" s="7" t="s">
        <v>15</v>
      </c>
      <c r="C32" s="10">
        <v>7019048.4099999992</v>
      </c>
      <c r="D32" s="11">
        <v>7019048.4099999992</v>
      </c>
      <c r="E32" s="10">
        <v>0</v>
      </c>
    </row>
    <row r="33" spans="1:6" s="9" customFormat="1" x14ac:dyDescent="0.25">
      <c r="A33" s="3" t="s">
        <v>25</v>
      </c>
      <c r="B33" s="7" t="s">
        <v>15</v>
      </c>
      <c r="C33" s="10">
        <v>7553316.6200000001</v>
      </c>
      <c r="D33" s="11">
        <v>7553316.6200000001</v>
      </c>
      <c r="E33" s="10">
        <v>819899.82000000007</v>
      </c>
    </row>
    <row r="34" spans="1:6" s="9" customFormat="1" x14ac:dyDescent="0.25">
      <c r="A34" s="3" t="s">
        <v>75</v>
      </c>
      <c r="B34" s="7" t="s">
        <v>15</v>
      </c>
      <c r="C34" s="10">
        <v>178889190.48999998</v>
      </c>
      <c r="D34" s="11">
        <v>178889190.48999998</v>
      </c>
      <c r="E34" s="10">
        <v>33560944.810000002</v>
      </c>
    </row>
    <row r="35" spans="1:6" s="9" customFormat="1" x14ac:dyDescent="0.25">
      <c r="A35" s="3" t="s">
        <v>26</v>
      </c>
      <c r="B35" s="7" t="s">
        <v>15</v>
      </c>
      <c r="C35" s="10">
        <v>28627132.420000002</v>
      </c>
      <c r="D35" s="11">
        <v>28627132.420000002</v>
      </c>
      <c r="E35" s="10">
        <v>1011750.67</v>
      </c>
    </row>
    <row r="36" spans="1:6" s="9" customFormat="1" ht="27" x14ac:dyDescent="0.25">
      <c r="A36" s="3" t="s">
        <v>27</v>
      </c>
      <c r="B36" s="7" t="s">
        <v>28</v>
      </c>
      <c r="C36" s="10">
        <v>578666.39</v>
      </c>
      <c r="D36" s="11">
        <v>578666.39</v>
      </c>
      <c r="E36" s="10">
        <v>0</v>
      </c>
    </row>
    <row r="37" spans="1:6" s="9" customFormat="1" ht="27" x14ac:dyDescent="0.25">
      <c r="A37" s="19" t="s">
        <v>76</v>
      </c>
      <c r="B37" s="7" t="s">
        <v>23</v>
      </c>
      <c r="C37" s="11">
        <f>4999988.6+110800.07</f>
        <v>5110788.67</v>
      </c>
      <c r="D37" s="11">
        <f>4999988.6+110800.07</f>
        <v>5110788.67</v>
      </c>
      <c r="E37" s="10">
        <v>0</v>
      </c>
    </row>
    <row r="38" spans="1:6" s="9" customFormat="1" ht="40.5" x14ac:dyDescent="0.25">
      <c r="A38" s="3" t="s">
        <v>29</v>
      </c>
      <c r="B38" s="7" t="s">
        <v>19</v>
      </c>
      <c r="C38" s="10">
        <v>116280.84</v>
      </c>
      <c r="D38" s="11">
        <v>116280.84</v>
      </c>
      <c r="E38" s="10">
        <v>368925</v>
      </c>
    </row>
    <row r="39" spans="1:6" s="9" customFormat="1" ht="38.25" x14ac:dyDescent="0.25">
      <c r="A39" s="19" t="s">
        <v>77</v>
      </c>
      <c r="B39" s="7" t="s">
        <v>30</v>
      </c>
      <c r="C39" s="10">
        <f>14294127.45+2427748.4</f>
        <v>16721875.85</v>
      </c>
      <c r="D39" s="11">
        <f>14294127.45+2427748.4</f>
        <v>16721875.85</v>
      </c>
      <c r="E39" s="10">
        <v>0</v>
      </c>
      <c r="F39" s="12"/>
    </row>
    <row r="40" spans="1:6" s="9" customFormat="1" ht="27" x14ac:dyDescent="0.25">
      <c r="A40" s="19" t="s">
        <v>79</v>
      </c>
      <c r="B40" s="7" t="s">
        <v>78</v>
      </c>
      <c r="C40" s="10">
        <v>648591.38</v>
      </c>
      <c r="D40" s="10">
        <v>648591.38</v>
      </c>
      <c r="E40" s="10">
        <v>0</v>
      </c>
      <c r="F40" s="12"/>
    </row>
    <row r="41" spans="1:6" s="9" customFormat="1" x14ac:dyDescent="0.25">
      <c r="A41" s="19" t="s">
        <v>80</v>
      </c>
      <c r="B41" s="7"/>
      <c r="C41" s="10">
        <v>4589710</v>
      </c>
      <c r="D41" s="18">
        <v>4589710</v>
      </c>
      <c r="E41" s="10">
        <v>0</v>
      </c>
      <c r="F41" s="12"/>
    </row>
    <row r="42" spans="1:6" s="9" customFormat="1" ht="27" x14ac:dyDescent="0.25">
      <c r="A42" s="3" t="s">
        <v>31</v>
      </c>
      <c r="B42" s="7" t="s">
        <v>32</v>
      </c>
      <c r="C42" s="10">
        <f>262068662.59*79%</f>
        <v>207034243.44610003</v>
      </c>
      <c r="D42" s="10">
        <f>262068662.59*79%</f>
        <v>207034243.44610003</v>
      </c>
      <c r="E42" s="10">
        <v>0</v>
      </c>
    </row>
    <row r="43" spans="1:6" s="9" customFormat="1" ht="27" x14ac:dyDescent="0.25">
      <c r="A43" s="3" t="s">
        <v>33</v>
      </c>
      <c r="B43" s="7" t="s">
        <v>28</v>
      </c>
      <c r="C43" s="10">
        <v>456491.12</v>
      </c>
      <c r="D43" s="11">
        <v>456491.12</v>
      </c>
      <c r="E43" s="10">
        <v>0</v>
      </c>
    </row>
    <row r="44" spans="1:6" s="9" customFormat="1" ht="27" x14ac:dyDescent="0.25">
      <c r="A44" s="20" t="s">
        <v>34</v>
      </c>
      <c r="B44" s="7" t="s">
        <v>23</v>
      </c>
      <c r="C44" s="10">
        <f>40869.4+2301505.6</f>
        <v>2342375</v>
      </c>
      <c r="D44" s="11">
        <v>2342375</v>
      </c>
      <c r="E44" s="10">
        <v>0</v>
      </c>
    </row>
    <row r="45" spans="1:6" s="9" customFormat="1" ht="27" x14ac:dyDescent="0.25">
      <c r="A45" s="14" t="s">
        <v>81</v>
      </c>
      <c r="B45" s="7" t="s">
        <v>15</v>
      </c>
      <c r="C45" s="10">
        <v>15086206.49</v>
      </c>
      <c r="D45" s="11">
        <v>15086206.49</v>
      </c>
      <c r="E45" s="10">
        <v>0</v>
      </c>
    </row>
    <row r="46" spans="1:6" s="9" customFormat="1" ht="40.5" x14ac:dyDescent="0.25">
      <c r="A46" s="20" t="s">
        <v>35</v>
      </c>
      <c r="B46" s="7" t="s">
        <v>19</v>
      </c>
      <c r="C46" s="11">
        <f>191706.24+906518.2</f>
        <v>1098224.44</v>
      </c>
      <c r="D46" s="11">
        <f>191706.24+906518.2</f>
        <v>1098224.44</v>
      </c>
      <c r="E46" s="10">
        <v>0</v>
      </c>
    </row>
    <row r="47" spans="1:6" s="9" customFormat="1" x14ac:dyDescent="0.25">
      <c r="A47" s="3" t="s">
        <v>36</v>
      </c>
      <c r="B47" s="7" t="s">
        <v>37</v>
      </c>
      <c r="C47" s="10">
        <v>589430.80000000005</v>
      </c>
      <c r="D47" s="11">
        <v>589430.80000000005</v>
      </c>
      <c r="E47" s="10">
        <v>0</v>
      </c>
    </row>
    <row r="48" spans="1:6" s="9" customFormat="1" ht="27" x14ac:dyDescent="0.25">
      <c r="A48" s="20" t="s">
        <v>38</v>
      </c>
      <c r="B48" s="7" t="s">
        <v>23</v>
      </c>
      <c r="C48" s="10">
        <f>37877151.62+35728855.49</f>
        <v>73606007.109999999</v>
      </c>
      <c r="D48" s="10">
        <f>37877151.62+35728855.49</f>
        <v>73606007.109999999</v>
      </c>
      <c r="E48" s="10">
        <v>0</v>
      </c>
    </row>
    <row r="49" spans="1:6" s="9" customFormat="1" ht="27" x14ac:dyDescent="0.25">
      <c r="A49" s="19" t="s">
        <v>82</v>
      </c>
      <c r="B49" s="7" t="s">
        <v>23</v>
      </c>
      <c r="C49" s="10">
        <f>8628312.18+13815658.72</f>
        <v>22443970.899999999</v>
      </c>
      <c r="D49" s="10">
        <f>8628312.18+13815658.72</f>
        <v>22443970.899999999</v>
      </c>
      <c r="E49" s="10">
        <v>0</v>
      </c>
      <c r="F49" s="13"/>
    </row>
    <row r="50" spans="1:6" s="9" customFormat="1" x14ac:dyDescent="0.25">
      <c r="A50" s="3" t="s">
        <v>39</v>
      </c>
      <c r="B50" s="7" t="s">
        <v>37</v>
      </c>
      <c r="C50" s="10">
        <v>4574763.47</v>
      </c>
      <c r="D50" s="11">
        <v>4574763.47</v>
      </c>
      <c r="E50" s="10">
        <v>0</v>
      </c>
    </row>
    <row r="51" spans="1:6" s="9" customFormat="1" x14ac:dyDescent="0.25">
      <c r="A51" s="3" t="s">
        <v>40</v>
      </c>
      <c r="B51" s="7" t="s">
        <v>37</v>
      </c>
      <c r="C51" s="10">
        <v>103591022.60000001</v>
      </c>
      <c r="D51" s="11">
        <v>103591022.60000001</v>
      </c>
      <c r="E51" s="10">
        <v>0</v>
      </c>
      <c r="F51" s="13"/>
    </row>
    <row r="52" spans="1:6" s="9" customFormat="1" x14ac:dyDescent="0.25">
      <c r="A52" s="3" t="s">
        <v>41</v>
      </c>
      <c r="B52" s="7" t="s">
        <v>37</v>
      </c>
      <c r="C52" s="10">
        <v>75893428.620000005</v>
      </c>
      <c r="D52" s="11">
        <v>75893428.620000005</v>
      </c>
      <c r="E52" s="10">
        <v>0</v>
      </c>
      <c r="F52" s="12"/>
    </row>
    <row r="53" spans="1:6" s="9" customFormat="1" ht="27" x14ac:dyDescent="0.25">
      <c r="A53" s="3" t="s">
        <v>83</v>
      </c>
      <c r="B53" s="14" t="s">
        <v>12</v>
      </c>
      <c r="C53" s="10">
        <v>41577571.43</v>
      </c>
      <c r="D53" s="11">
        <v>41577571.43</v>
      </c>
      <c r="E53" s="10">
        <v>0</v>
      </c>
    </row>
    <row r="54" spans="1:6" s="9" customFormat="1" x14ac:dyDescent="0.25">
      <c r="A54" s="3" t="s">
        <v>42</v>
      </c>
      <c r="B54" s="7" t="s">
        <v>37</v>
      </c>
      <c r="C54" s="10">
        <v>2989239.4299999997</v>
      </c>
      <c r="D54" s="11">
        <v>2989239.4299999997</v>
      </c>
      <c r="E54" s="10">
        <v>0</v>
      </c>
      <c r="F54" s="12"/>
    </row>
    <row r="55" spans="1:6" s="9" customFormat="1" ht="27" x14ac:dyDescent="0.25">
      <c r="A55" s="14" t="s">
        <v>43</v>
      </c>
      <c r="B55" s="14" t="s">
        <v>12</v>
      </c>
      <c r="C55" s="10">
        <v>161346.38</v>
      </c>
      <c r="D55" s="11">
        <v>161346.38</v>
      </c>
      <c r="E55" s="10">
        <v>16757.64</v>
      </c>
    </row>
    <row r="56" spans="1:6" s="9" customFormat="1" ht="27" x14ac:dyDescent="0.25">
      <c r="A56" s="20" t="s">
        <v>44</v>
      </c>
      <c r="B56" s="7" t="s">
        <v>23</v>
      </c>
      <c r="C56" s="10">
        <f>3141935.86+1001610.37</f>
        <v>4143546.23</v>
      </c>
      <c r="D56" s="11">
        <f>3141935.86+1001610.37</f>
        <v>4143546.23</v>
      </c>
      <c r="E56" s="10">
        <v>0</v>
      </c>
      <c r="F56" s="12"/>
    </row>
    <row r="57" spans="1:6" s="9" customFormat="1" ht="27" x14ac:dyDescent="0.25">
      <c r="A57" s="3" t="s">
        <v>45</v>
      </c>
      <c r="B57" s="14" t="s">
        <v>12</v>
      </c>
      <c r="C57" s="10">
        <v>66482363.409999996</v>
      </c>
      <c r="D57" s="11">
        <v>66482363.409999996</v>
      </c>
      <c r="E57" s="10">
        <v>0</v>
      </c>
    </row>
    <row r="58" spans="1:6" s="9" customFormat="1" x14ac:dyDescent="0.25">
      <c r="A58" s="3" t="s">
        <v>46</v>
      </c>
      <c r="B58" s="7" t="s">
        <v>37</v>
      </c>
      <c r="C58" s="10">
        <v>400303941.5200001</v>
      </c>
      <c r="D58" s="11">
        <v>400303941.5200001</v>
      </c>
      <c r="E58" s="10">
        <v>0</v>
      </c>
    </row>
    <row r="59" spans="1:6" s="9" customFormat="1" ht="40.5" x14ac:dyDescent="0.25">
      <c r="A59" s="20" t="s">
        <v>47</v>
      </c>
      <c r="B59" s="7" t="s">
        <v>19</v>
      </c>
      <c r="C59" s="10">
        <f>2310173.61+3196396.92</f>
        <v>5506570.5299999993</v>
      </c>
      <c r="D59" s="10">
        <f>2310173.61+3196396.92</f>
        <v>5506570.5299999993</v>
      </c>
      <c r="E59" s="10">
        <v>0</v>
      </c>
    </row>
    <row r="60" spans="1:6" s="9" customFormat="1" ht="27" x14ac:dyDescent="0.25">
      <c r="A60" s="20" t="s">
        <v>48</v>
      </c>
      <c r="B60" s="7" t="s">
        <v>23</v>
      </c>
      <c r="C60" s="10">
        <f>29695137.22+6027771.21</f>
        <v>35722908.43</v>
      </c>
      <c r="D60" s="10">
        <f>29695137.22+6027771.21</f>
        <v>35722908.43</v>
      </c>
      <c r="E60" s="10">
        <v>0</v>
      </c>
    </row>
    <row r="61" spans="1:6" s="9" customFormat="1" x14ac:dyDescent="0.25">
      <c r="A61" s="3" t="s">
        <v>49</v>
      </c>
      <c r="B61" s="7" t="s">
        <v>37</v>
      </c>
      <c r="C61" s="10">
        <f>85118669.97/2</f>
        <v>42559334.984999999</v>
      </c>
      <c r="D61" s="11">
        <f>85118669.97/2</f>
        <v>42559334.984999999</v>
      </c>
      <c r="E61" s="10">
        <v>0</v>
      </c>
    </row>
    <row r="62" spans="1:6" s="9" customFormat="1" x14ac:dyDescent="0.25">
      <c r="A62" s="3" t="s">
        <v>50</v>
      </c>
      <c r="B62" s="7" t="s">
        <v>37</v>
      </c>
      <c r="C62" s="10">
        <v>119420294.81</v>
      </c>
      <c r="D62" s="10">
        <v>119420294.81</v>
      </c>
      <c r="E62" s="10">
        <v>0</v>
      </c>
    </row>
    <row r="63" spans="1:6" s="9" customFormat="1" ht="27" x14ac:dyDescent="0.25">
      <c r="A63" s="3" t="s">
        <v>51</v>
      </c>
      <c r="B63" s="14" t="s">
        <v>12</v>
      </c>
      <c r="C63" s="10">
        <v>57202309.169999994</v>
      </c>
      <c r="D63" s="11">
        <v>57202309.169999994</v>
      </c>
      <c r="E63" s="10">
        <v>0</v>
      </c>
    </row>
    <row r="64" spans="1:6" s="9" customFormat="1" x14ac:dyDescent="0.25">
      <c r="A64" s="3" t="s">
        <v>102</v>
      </c>
      <c r="B64" s="14" t="s">
        <v>103</v>
      </c>
      <c r="C64" s="10">
        <v>1000000</v>
      </c>
      <c r="D64" s="10">
        <v>1000000</v>
      </c>
      <c r="E64" s="10"/>
    </row>
    <row r="65" spans="1:5" s="9" customFormat="1" x14ac:dyDescent="0.25">
      <c r="A65" s="3" t="s">
        <v>52</v>
      </c>
      <c r="B65" s="7" t="s">
        <v>37</v>
      </c>
      <c r="C65" s="10">
        <v>66312674.950000003</v>
      </c>
      <c r="D65" s="11">
        <v>66312674.950000003</v>
      </c>
      <c r="E65" s="10">
        <v>0</v>
      </c>
    </row>
    <row r="66" spans="1:5" s="9" customFormat="1" ht="40.5" x14ac:dyDescent="0.25">
      <c r="A66" s="3" t="s">
        <v>85</v>
      </c>
      <c r="B66" s="7" t="s">
        <v>17</v>
      </c>
      <c r="C66" s="10">
        <v>5273107.2</v>
      </c>
      <c r="D66" s="11">
        <v>5273107.2</v>
      </c>
      <c r="E66" s="10">
        <v>0</v>
      </c>
    </row>
    <row r="67" spans="1:5" s="9" customFormat="1" ht="40.5" x14ac:dyDescent="0.25">
      <c r="A67" s="14" t="s">
        <v>84</v>
      </c>
      <c r="B67" s="7" t="s">
        <v>86</v>
      </c>
      <c r="C67" s="10">
        <v>5910000</v>
      </c>
      <c r="D67" s="11">
        <v>5910000</v>
      </c>
      <c r="E67" s="10">
        <v>0</v>
      </c>
    </row>
    <row r="68" spans="1:5" s="9" customFormat="1" ht="40.5" x14ac:dyDescent="0.25">
      <c r="A68" s="14" t="s">
        <v>87</v>
      </c>
      <c r="B68" s="7" t="s">
        <v>37</v>
      </c>
      <c r="C68" s="10">
        <v>7308000</v>
      </c>
      <c r="D68" s="11">
        <v>7308000</v>
      </c>
      <c r="E68" s="10">
        <v>0</v>
      </c>
    </row>
    <row r="69" spans="1:5" s="9" customFormat="1" ht="27" x14ac:dyDescent="0.25">
      <c r="A69" s="14" t="s">
        <v>88</v>
      </c>
      <c r="B69" s="7" t="s">
        <v>37</v>
      </c>
      <c r="C69" s="10">
        <v>2497634.23</v>
      </c>
      <c r="D69" s="11">
        <v>2497634.23</v>
      </c>
      <c r="E69" s="10">
        <v>0</v>
      </c>
    </row>
    <row r="70" spans="1:5" s="9" customFormat="1" ht="27" x14ac:dyDescent="0.25">
      <c r="A70" s="14" t="s">
        <v>89</v>
      </c>
      <c r="B70" s="7" t="s">
        <v>37</v>
      </c>
      <c r="C70" s="10">
        <v>193666959.81999999</v>
      </c>
      <c r="D70" s="11">
        <v>193666959.81999999</v>
      </c>
      <c r="E70" s="10">
        <v>40452010.040000007</v>
      </c>
    </row>
    <row r="71" spans="1:5" s="9" customFormat="1" ht="27" x14ac:dyDescent="0.25">
      <c r="A71" s="14" t="s">
        <v>90</v>
      </c>
      <c r="B71" s="7" t="s">
        <v>37</v>
      </c>
      <c r="C71" s="10">
        <v>199987307.77000001</v>
      </c>
      <c r="D71" s="11">
        <v>199987307.77000001</v>
      </c>
      <c r="E71" s="10">
        <v>0</v>
      </c>
    </row>
    <row r="72" spans="1:5" s="9" customFormat="1" x14ac:dyDescent="0.25">
      <c r="A72" s="3" t="s">
        <v>53</v>
      </c>
      <c r="B72" s="7" t="s">
        <v>37</v>
      </c>
      <c r="C72" s="10">
        <v>140597430.75999999</v>
      </c>
      <c r="D72" s="11">
        <v>140597430.75999999</v>
      </c>
      <c r="E72" s="10">
        <v>0</v>
      </c>
    </row>
    <row r="73" spans="1:5" s="9" customFormat="1" ht="40.5" x14ac:dyDescent="0.25">
      <c r="A73" s="14" t="s">
        <v>91</v>
      </c>
      <c r="B73" s="15" t="s">
        <v>32</v>
      </c>
      <c r="C73" s="10">
        <f>59425021/2</f>
        <v>29712510.5</v>
      </c>
      <c r="D73" s="10">
        <f>59425021/2</f>
        <v>29712510.5</v>
      </c>
      <c r="E73" s="10">
        <v>0</v>
      </c>
    </row>
    <row r="74" spans="1:5" s="9" customFormat="1" x14ac:dyDescent="0.25">
      <c r="A74" s="3" t="s">
        <v>54</v>
      </c>
      <c r="B74" s="7" t="s">
        <v>37</v>
      </c>
      <c r="C74" s="10">
        <v>2430098.9699999997</v>
      </c>
      <c r="D74" s="11">
        <v>2430098.9699999997</v>
      </c>
      <c r="E74" s="10">
        <v>0</v>
      </c>
    </row>
    <row r="75" spans="1:5" s="9" customFormat="1" x14ac:dyDescent="0.25">
      <c r="A75" s="3" t="s">
        <v>55</v>
      </c>
      <c r="B75" s="7" t="s">
        <v>37</v>
      </c>
      <c r="C75" s="10">
        <v>37814114.699999996</v>
      </c>
      <c r="D75" s="11">
        <v>37814114.699999996</v>
      </c>
      <c r="E75" s="10">
        <v>0</v>
      </c>
    </row>
    <row r="76" spans="1:5" s="9" customFormat="1" x14ac:dyDescent="0.25">
      <c r="A76" s="3" t="s">
        <v>56</v>
      </c>
      <c r="B76" s="7" t="s">
        <v>37</v>
      </c>
      <c r="C76" s="10">
        <f>26507436.15/2</f>
        <v>13253718.074999999</v>
      </c>
      <c r="D76" s="10">
        <f>26507436.15/2</f>
        <v>13253718.074999999</v>
      </c>
      <c r="E76" s="10">
        <v>0</v>
      </c>
    </row>
    <row r="77" spans="1:5" s="9" customFormat="1" ht="40.5" x14ac:dyDescent="0.25">
      <c r="A77" s="14" t="s">
        <v>92</v>
      </c>
      <c r="B77" s="7" t="s">
        <v>37</v>
      </c>
      <c r="C77" s="10">
        <v>9717549.3699999992</v>
      </c>
      <c r="D77" s="11">
        <v>9717549.3699999992</v>
      </c>
      <c r="E77" s="10">
        <v>0</v>
      </c>
    </row>
    <row r="78" spans="1:5" s="9" customFormat="1" x14ac:dyDescent="0.25">
      <c r="A78" s="3" t="s">
        <v>57</v>
      </c>
      <c r="B78" s="7" t="s">
        <v>37</v>
      </c>
      <c r="C78" s="10">
        <v>50206056.280000001</v>
      </c>
      <c r="D78" s="11">
        <v>50206056.280000001</v>
      </c>
      <c r="E78" s="10">
        <v>11111692.65</v>
      </c>
    </row>
    <row r="79" spans="1:5" s="9" customFormat="1" ht="40.5" x14ac:dyDescent="0.25">
      <c r="A79" s="14" t="s">
        <v>93</v>
      </c>
      <c r="B79" s="7" t="s">
        <v>37</v>
      </c>
      <c r="C79" s="10">
        <v>1738233.85</v>
      </c>
      <c r="D79" s="11">
        <v>1738233.85</v>
      </c>
      <c r="E79" s="10">
        <v>0</v>
      </c>
    </row>
    <row r="80" spans="1:5" s="9" customFormat="1" x14ac:dyDescent="0.25">
      <c r="A80" s="3" t="s">
        <v>94</v>
      </c>
      <c r="B80" s="7" t="s">
        <v>37</v>
      </c>
      <c r="C80" s="10">
        <v>28660624.899999999</v>
      </c>
      <c r="D80" s="11">
        <v>28660624.899999999</v>
      </c>
      <c r="E80" s="10">
        <v>281317.24</v>
      </c>
    </row>
    <row r="81" spans="1:5" s="9" customFormat="1" ht="27" x14ac:dyDescent="0.25">
      <c r="A81" s="14" t="s">
        <v>95</v>
      </c>
      <c r="B81" s="7" t="s">
        <v>37</v>
      </c>
      <c r="C81" s="10">
        <v>9409417.9700000007</v>
      </c>
      <c r="D81" s="11">
        <v>9409417.9700000007</v>
      </c>
      <c r="E81" s="10">
        <v>0</v>
      </c>
    </row>
    <row r="82" spans="1:5" s="9" customFormat="1" x14ac:dyDescent="0.25">
      <c r="A82" s="3" t="s">
        <v>58</v>
      </c>
      <c r="B82" s="7" t="s">
        <v>37</v>
      </c>
      <c r="C82" s="10">
        <v>47573336.940000013</v>
      </c>
      <c r="D82" s="11">
        <v>47573336.940000013</v>
      </c>
      <c r="E82" s="10">
        <v>12272494.24</v>
      </c>
    </row>
    <row r="83" spans="1:5" s="9" customFormat="1" x14ac:dyDescent="0.25">
      <c r="A83" s="3" t="s">
        <v>96</v>
      </c>
      <c r="B83" s="7" t="s">
        <v>37</v>
      </c>
      <c r="C83" s="10">
        <v>2963525.9</v>
      </c>
      <c r="D83" s="11">
        <v>2963525.9</v>
      </c>
      <c r="E83" s="10">
        <v>0</v>
      </c>
    </row>
    <row r="84" spans="1:5" s="9" customFormat="1" x14ac:dyDescent="0.25">
      <c r="A84" s="3" t="s">
        <v>59</v>
      </c>
      <c r="B84" s="7" t="s">
        <v>37</v>
      </c>
      <c r="C84" s="10">
        <f>1690000/2</f>
        <v>845000</v>
      </c>
      <c r="D84" s="10">
        <f>1690000/2</f>
        <v>845000</v>
      </c>
      <c r="E84" s="10">
        <v>0</v>
      </c>
    </row>
    <row r="85" spans="1:5" s="9" customFormat="1" ht="40.5" x14ac:dyDescent="0.25">
      <c r="A85" s="14" t="s">
        <v>97</v>
      </c>
      <c r="B85" s="7" t="s">
        <v>37</v>
      </c>
      <c r="C85" s="10">
        <v>13637838.469999999</v>
      </c>
      <c r="D85" s="10">
        <v>13637838.469999999</v>
      </c>
      <c r="E85" s="10">
        <v>0</v>
      </c>
    </row>
    <row r="86" spans="1:5" s="9" customFormat="1" x14ac:dyDescent="0.25">
      <c r="A86" s="14" t="s">
        <v>98</v>
      </c>
      <c r="B86" s="7" t="s">
        <v>37</v>
      </c>
      <c r="C86" s="10">
        <v>3638415.2</v>
      </c>
      <c r="D86" s="10">
        <v>3638415.2</v>
      </c>
      <c r="E86" s="10">
        <v>0</v>
      </c>
    </row>
    <row r="87" spans="1:5" s="9" customFormat="1" x14ac:dyDescent="0.25">
      <c r="A87" s="3" t="s">
        <v>60</v>
      </c>
      <c r="B87" s="7" t="s">
        <v>37</v>
      </c>
      <c r="C87" s="10">
        <v>43994122.479999997</v>
      </c>
      <c r="D87" s="11">
        <v>43994122.479999997</v>
      </c>
      <c r="E87" s="10">
        <v>0</v>
      </c>
    </row>
    <row r="88" spans="1:5" s="9" customFormat="1" ht="40.5" x14ac:dyDescent="0.25">
      <c r="A88" s="14" t="s">
        <v>99</v>
      </c>
      <c r="B88" s="7" t="s">
        <v>100</v>
      </c>
      <c r="C88" s="10">
        <v>599999.67000000004</v>
      </c>
      <c r="D88" s="11">
        <v>599999.67000000004</v>
      </c>
      <c r="E88" s="10">
        <v>0</v>
      </c>
    </row>
    <row r="89" spans="1:5" s="9" customFormat="1" ht="27" x14ac:dyDescent="0.25">
      <c r="A89" s="14" t="s">
        <v>104</v>
      </c>
      <c r="B89" s="14" t="s">
        <v>23</v>
      </c>
      <c r="C89" s="10">
        <v>298666.21999999997</v>
      </c>
      <c r="D89" s="11">
        <v>298666.21999999997</v>
      </c>
      <c r="E89" s="10">
        <v>0</v>
      </c>
    </row>
    <row r="90" spans="1:5" s="9" customFormat="1" ht="27" x14ac:dyDescent="0.25">
      <c r="A90" s="14" t="s">
        <v>105</v>
      </c>
      <c r="B90" s="14" t="s">
        <v>23</v>
      </c>
      <c r="C90" s="10">
        <v>95070.88</v>
      </c>
      <c r="D90" s="10">
        <v>95070.88</v>
      </c>
      <c r="E90" s="10">
        <v>0</v>
      </c>
    </row>
    <row r="91" spans="1:5" s="9" customFormat="1" ht="27" x14ac:dyDescent="0.25">
      <c r="A91" s="14" t="s">
        <v>106</v>
      </c>
      <c r="B91" s="14" t="s">
        <v>23</v>
      </c>
      <c r="C91" s="10">
        <v>115176.94</v>
      </c>
      <c r="D91" s="11">
        <v>115176.94</v>
      </c>
      <c r="E91" s="10">
        <v>0</v>
      </c>
    </row>
    <row r="92" spans="1:5" s="9" customFormat="1" ht="27" x14ac:dyDescent="0.25">
      <c r="A92" s="14" t="s">
        <v>107</v>
      </c>
      <c r="B92" s="14" t="s">
        <v>23</v>
      </c>
      <c r="C92" s="10">
        <v>117043.28999999631</v>
      </c>
      <c r="D92" s="11">
        <v>117043.28999999631</v>
      </c>
      <c r="E92" s="10">
        <v>0</v>
      </c>
    </row>
    <row r="93" spans="1:5" s="9" customFormat="1" ht="67.5" x14ac:dyDescent="0.25">
      <c r="A93" s="14" t="s">
        <v>108</v>
      </c>
      <c r="B93" s="14" t="s">
        <v>110</v>
      </c>
      <c r="C93" s="10">
        <v>10863831.949999999</v>
      </c>
      <c r="D93" s="11">
        <v>10863831.949999999</v>
      </c>
      <c r="E93" s="10">
        <v>0</v>
      </c>
    </row>
    <row r="94" spans="1:5" s="9" customFormat="1" ht="54" x14ac:dyDescent="0.25">
      <c r="A94" s="14" t="s">
        <v>109</v>
      </c>
      <c r="B94" s="14" t="s">
        <v>110</v>
      </c>
      <c r="C94" s="10">
        <v>11103236.050000001</v>
      </c>
      <c r="D94" s="11">
        <v>11103236.050000001</v>
      </c>
      <c r="E94" s="10">
        <v>0</v>
      </c>
    </row>
    <row r="95" spans="1:5" s="9" customFormat="1" x14ac:dyDescent="0.25">
      <c r="A95" s="14" t="s">
        <v>111</v>
      </c>
      <c r="B95" s="14" t="s">
        <v>112</v>
      </c>
      <c r="C95" s="10">
        <v>221907297.63689655</v>
      </c>
      <c r="D95" s="11">
        <v>221907297.63689655</v>
      </c>
      <c r="E95" s="10">
        <v>6833126.5000000019</v>
      </c>
    </row>
    <row r="96" spans="1:5" s="9" customFormat="1" x14ac:dyDescent="0.25">
      <c r="A96" s="14" t="s">
        <v>113</v>
      </c>
      <c r="B96" s="14" t="s">
        <v>112</v>
      </c>
      <c r="C96" s="10">
        <v>116325886.55</v>
      </c>
      <c r="D96" s="11">
        <v>116325886.55</v>
      </c>
      <c r="E96" s="10">
        <v>9741674.7458724268</v>
      </c>
    </row>
    <row r="97" spans="1:5" s="9" customFormat="1" x14ac:dyDescent="0.25">
      <c r="A97" s="14" t="s">
        <v>114</v>
      </c>
      <c r="B97" s="14" t="s">
        <v>112</v>
      </c>
      <c r="C97" s="10">
        <v>163159365.65000001</v>
      </c>
      <c r="D97" s="11">
        <v>163159365.65000001</v>
      </c>
      <c r="E97" s="10">
        <v>0</v>
      </c>
    </row>
    <row r="98" spans="1:5" s="9" customFormat="1" x14ac:dyDescent="0.25">
      <c r="A98" s="14" t="s">
        <v>115</v>
      </c>
      <c r="B98" s="14" t="s">
        <v>112</v>
      </c>
      <c r="C98" s="10">
        <v>254763773.83000001</v>
      </c>
      <c r="D98" s="11">
        <v>254763773.83000001</v>
      </c>
      <c r="E98" s="10">
        <v>0</v>
      </c>
    </row>
    <row r="99" spans="1:5" s="9" customFormat="1" ht="54" x14ac:dyDescent="0.25">
      <c r="A99" s="14" t="s">
        <v>116</v>
      </c>
      <c r="B99" s="14" t="s">
        <v>117</v>
      </c>
      <c r="C99" s="10">
        <v>529322007</v>
      </c>
      <c r="D99" s="11">
        <v>529322007</v>
      </c>
      <c r="E99" s="10">
        <v>0</v>
      </c>
    </row>
    <row r="100" spans="1:5" s="9" customFormat="1" ht="67.5" x14ac:dyDescent="0.25">
      <c r="A100" s="14" t="s">
        <v>118</v>
      </c>
      <c r="B100" s="14" t="s">
        <v>117</v>
      </c>
      <c r="C100" s="10">
        <v>1020301815</v>
      </c>
      <c r="D100" s="11">
        <v>1020301815</v>
      </c>
      <c r="E100" s="10">
        <v>0</v>
      </c>
    </row>
    <row r="101" spans="1:5" x14ac:dyDescent="0.2">
      <c r="A101" s="16"/>
      <c r="B101" s="22"/>
      <c r="C101" s="23">
        <f>SUM(C10:C100)</f>
        <v>5092145992.3829956</v>
      </c>
      <c r="D101" s="23">
        <f>SUM(D10:D100)</f>
        <v>5092145992.3829956</v>
      </c>
      <c r="E101" s="22"/>
    </row>
    <row r="102" spans="1:5" x14ac:dyDescent="0.2">
      <c r="A102" s="16"/>
      <c r="B102" s="22"/>
      <c r="C102" s="23">
        <f>SUM(C10:C100)</f>
        <v>5092145992.3829956</v>
      </c>
      <c r="D102" s="23">
        <f>SUM(D10:D100)</f>
        <v>5092145992.3829956</v>
      </c>
      <c r="E102" s="22"/>
    </row>
    <row r="103" spans="1:5" x14ac:dyDescent="0.2">
      <c r="A103" s="16"/>
      <c r="B103" s="22"/>
      <c r="C103" s="22"/>
      <c r="D103" s="22"/>
      <c r="E103" s="22"/>
    </row>
    <row r="104" spans="1:5" x14ac:dyDescent="0.2">
      <c r="A104" s="16"/>
      <c r="B104" s="16"/>
      <c r="C104" s="16"/>
      <c r="D104" s="16"/>
      <c r="E104" s="16"/>
    </row>
  </sheetData>
  <mergeCells count="9">
    <mergeCell ref="A8:A9"/>
    <mergeCell ref="B8:B9"/>
    <mergeCell ref="C8:D8"/>
    <mergeCell ref="E8:E9"/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trimestral</vt:lpstr>
      <vt:lpstr>trimestral!Área_de_impresión</vt:lpstr>
      <vt:lpstr>trimestral!Títulos_a_imprimir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mbarrera</dc:creator>
  <cp:lastModifiedBy>aramos</cp:lastModifiedBy>
  <cp:lastPrinted>2017-01-24T19:10:39Z</cp:lastPrinted>
  <dcterms:created xsi:type="dcterms:W3CDTF">2016-10-21T19:53:37Z</dcterms:created>
  <dcterms:modified xsi:type="dcterms:W3CDTF">2017-02-14T01:13:44Z</dcterms:modified>
</cp:coreProperties>
</file>