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Transparencia\Estructura Nueva\5 CUENTA PÚBLICA\2016\Tomo III\Anexos\"/>
    </mc:Choice>
  </mc:AlternateContent>
  <bookViews>
    <workbookView xWindow="0" yWindow="0" windowWidth="23040" windowHeight="7680"/>
  </bookViews>
  <sheets>
    <sheet name="Informe Modificad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4" l="1"/>
  <c r="F37" i="4"/>
  <c r="E37" i="4"/>
  <c r="H35" i="4"/>
  <c r="E35" i="4"/>
  <c r="F35" i="4"/>
  <c r="H33" i="4"/>
  <c r="E33" i="4"/>
  <c r="F33" i="4"/>
  <c r="H31" i="4"/>
  <c r="E31" i="4"/>
  <c r="F31" i="4"/>
  <c r="H28" i="4"/>
  <c r="E28" i="4"/>
  <c r="F28" i="4"/>
  <c r="H23" i="4"/>
  <c r="F23" i="4"/>
  <c r="E23" i="4"/>
  <c r="H15" i="4"/>
  <c r="F15" i="4"/>
  <c r="E15" i="4"/>
  <c r="H12" i="4"/>
  <c r="F12" i="4"/>
  <c r="E12" i="4"/>
  <c r="H7" i="4"/>
  <c r="F7" i="4"/>
  <c r="E7" i="4"/>
  <c r="E39" i="4" s="1"/>
  <c r="H39" i="4" l="1"/>
  <c r="F39" i="4"/>
</calcChain>
</file>

<file path=xl/sharedStrings.xml><?xml version="1.0" encoding="utf-8"?>
<sst xmlns="http://schemas.openxmlformats.org/spreadsheetml/2006/main" count="58" uniqueCount="50">
  <si>
    <t>Fecha de Suscripción</t>
  </si>
  <si>
    <t>Total Fortalecimiento Financiero</t>
  </si>
  <si>
    <t>Total Proyectos de Desarrollo Regional</t>
  </si>
  <si>
    <t>Total Programas Regionales</t>
  </si>
  <si>
    <t>Ramo</t>
  </si>
  <si>
    <t>Fecha de Recepción de Recursos</t>
  </si>
  <si>
    <t>Recursos Aplicados</t>
  </si>
  <si>
    <t>Cvo.</t>
  </si>
  <si>
    <t>Monto Convenido</t>
  </si>
  <si>
    <t>Total FORTALECE</t>
  </si>
  <si>
    <t>Totales</t>
  </si>
  <si>
    <t>29/04/2016
30/06/2016</t>
  </si>
  <si>
    <t xml:space="preserve"> </t>
  </si>
  <si>
    <t>30/09/2016
27/10/2016
25/11/2016</t>
  </si>
  <si>
    <t xml:space="preserve"> 14/09/2016
26/10/2016
25/11/2016</t>
  </si>
  <si>
    <t>18/08/2016
27/10/2016
28/12/2016</t>
  </si>
  <si>
    <t>10/06/2016
30/09/2016
28/12/2016</t>
  </si>
  <si>
    <t>Poder Ejecutivo del Estado de Querétaro
Cuenta Pública 2016
Informe sobre la Aplicación de Recursos Federales Convenidos al 31 de Diciembre de 2016</t>
  </si>
  <si>
    <t>Total FASP</t>
  </si>
  <si>
    <t>Total FOADIS</t>
  </si>
  <si>
    <t>Total CONADE</t>
  </si>
  <si>
    <t>Total SEDATU</t>
  </si>
  <si>
    <t>Total GOBERNACIÓN</t>
  </si>
  <si>
    <t>Fondo / Convenio</t>
  </si>
  <si>
    <t>80L. Programa Nacional para la Prevención Social de la Violencia y la Delincuencia (PRONAPRED)</t>
  </si>
  <si>
    <t xml:space="preserve">Recursos Radicados más Rendimientos Financieros generados al 31/12/2016 </t>
  </si>
  <si>
    <t>53M. Equipamiento deportivo parque QRO2000</t>
  </si>
  <si>
    <t>83L. Convenio de Coordinación y Colaboración, celebrado por la CONADE y el INDEREQ, CONADE-QUERÉTARO  Infraestructura Deportiva 2016 (Construcción de Multideportivo Vertical en la Unidad Deportiva Querétaro 2000)</t>
  </si>
  <si>
    <t>87L. Convenio de Coordinación y Colaboración, celebrado por la CONADE y el INDEREQ, Infraestructura Deportiva 2016 (Construcción de la Unidad Deportiva en el Municipio de San Juan del Río)</t>
  </si>
  <si>
    <t>03N. Convenio de Coordinación y Colaboración, celebrado por la CONADE y el INDEREQ "Tuneame la Cancha" 2016</t>
  </si>
  <si>
    <t>04M. Proyecto Modernización Catastral Federal 2016</t>
  </si>
  <si>
    <t>05M. Proyecto Modernización Registral Federal 2016</t>
  </si>
  <si>
    <t>02M. Fortalecimiento Financiero I 2016</t>
  </si>
  <si>
    <t>03M. Fortalecimiento Financiero II 2016</t>
  </si>
  <si>
    <t>16M. Fortalecimiento Financiero para Inversión IV 2016</t>
  </si>
  <si>
    <t>06N. Fortalecimiento Financiero para Inversión VI 2016 (280K)</t>
  </si>
  <si>
    <t>05N. Fortalecimiento Financiero para Inversión V 2016 (340K)</t>
  </si>
  <si>
    <t>74M. Fortalecimiento Financiero para Inversión II 2016 (58K)</t>
  </si>
  <si>
    <t>30N. Fortalecimiento Financiero para Inversión VIII 2016 (5K)</t>
  </si>
  <si>
    <t>06M Proyecto modernización integral del registro civil federal</t>
  </si>
  <si>
    <t>77L. Proyecto de Desarrollo Regional.  Ejercicio 2016 (Infraestructura Mpios.)</t>
  </si>
  <si>
    <t>15M. Programas de Desarrollo Regional II 2016</t>
  </si>
  <si>
    <t>58M. Proyectos de Desarrollo Regional III 2016</t>
  </si>
  <si>
    <t>10N. Proyectos de Desarrollo Regional IV (6.9K) 2016</t>
  </si>
  <si>
    <t>38M. Programas de Desarrollo Regional I 2016</t>
  </si>
  <si>
    <t>57M. Programas Regionales II 2016</t>
  </si>
  <si>
    <t>78L. Fondo para el Fortalecimiento de la Infraestructura Estatal y Municipal (FORTALECE) 2016</t>
  </si>
  <si>
    <t>69L. Fondo de Accesibilidad para las Personas con Discapacidad (FOADIS) 2016</t>
  </si>
  <si>
    <t>64H. FASP. Ejercicio 2016 federal</t>
  </si>
  <si>
    <t>*No incluye partidas en conciliación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</si>
</sst>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44" fontId="0" fillId="0" borderId="1" xfId="1" applyFont="1" applyBorder="1"/>
    <xf numFmtId="44" fontId="0" fillId="0" borderId="1" xfId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93134</xdr:colOff>
      <xdr:row>0</xdr:row>
      <xdr:rowOff>0</xdr:rowOff>
    </xdr:from>
    <xdr:to>
      <xdr:col>7</xdr:col>
      <xdr:colOff>969434</xdr:colOff>
      <xdr:row>2</xdr:row>
      <xdr:rowOff>170815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954" y="0"/>
          <a:ext cx="876300" cy="833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topLeftCell="A22" zoomScale="90" zoomScaleNormal="90" workbookViewId="0">
      <selection activeCell="H32" sqref="H32"/>
    </sheetView>
  </sheetViews>
  <sheetFormatPr baseColWidth="10" defaultRowHeight="15" x14ac:dyDescent="0.25"/>
  <cols>
    <col min="1" max="1" width="5.7109375" style="8" customWidth="1"/>
    <col min="4" max="4" width="50.28515625" customWidth="1"/>
    <col min="5" max="5" width="17.7109375" bestFit="1" customWidth="1"/>
    <col min="6" max="6" width="20" customWidth="1"/>
    <col min="7" max="7" width="17.5703125" customWidth="1"/>
    <col min="8" max="8" width="18.28515625" bestFit="1" customWidth="1"/>
  </cols>
  <sheetData>
    <row r="1" spans="1:8" x14ac:dyDescent="0.25">
      <c r="A1" s="21" t="s">
        <v>17</v>
      </c>
      <c r="B1" s="22"/>
      <c r="C1" s="22"/>
      <c r="D1" s="22"/>
      <c r="E1" s="22"/>
      <c r="F1" s="22"/>
      <c r="G1" s="22"/>
      <c r="H1" s="22"/>
    </row>
    <row r="2" spans="1:8" ht="38.25" customHeight="1" x14ac:dyDescent="0.25">
      <c r="A2" s="22"/>
      <c r="B2" s="22"/>
      <c r="C2" s="22"/>
      <c r="D2" s="22"/>
      <c r="E2" s="22"/>
      <c r="F2" s="22"/>
      <c r="G2" s="22"/>
      <c r="H2" s="22"/>
    </row>
    <row r="3" spans="1:8" ht="14.25" customHeight="1" x14ac:dyDescent="0.25">
      <c r="A3" s="23"/>
      <c r="B3" s="23"/>
      <c r="C3" s="23"/>
      <c r="D3" s="23"/>
      <c r="E3" s="23"/>
      <c r="F3" s="23"/>
      <c r="G3" s="23"/>
      <c r="H3" s="23"/>
    </row>
    <row r="4" spans="1:8" ht="74.45" customHeight="1" x14ac:dyDescent="0.25">
      <c r="A4" s="9" t="s">
        <v>7</v>
      </c>
      <c r="B4" s="9" t="s">
        <v>0</v>
      </c>
      <c r="C4" s="9" t="s">
        <v>4</v>
      </c>
      <c r="D4" s="9" t="s">
        <v>23</v>
      </c>
      <c r="E4" s="9" t="s">
        <v>8</v>
      </c>
      <c r="F4" s="9" t="s">
        <v>25</v>
      </c>
      <c r="G4" s="9" t="s">
        <v>5</v>
      </c>
      <c r="H4" s="9" t="s">
        <v>6</v>
      </c>
    </row>
    <row r="5" spans="1:8" ht="30" x14ac:dyDescent="0.25">
      <c r="A5" s="10">
        <v>1</v>
      </c>
      <c r="B5" s="2">
        <v>42531</v>
      </c>
      <c r="C5" s="5">
        <v>4</v>
      </c>
      <c r="D5" s="7" t="s">
        <v>39</v>
      </c>
      <c r="E5" s="1">
        <v>1322966</v>
      </c>
      <c r="F5" s="1">
        <v>1344570.0649999999</v>
      </c>
      <c r="G5" s="11">
        <v>42565</v>
      </c>
      <c r="H5" s="1">
        <v>198126.28</v>
      </c>
    </row>
    <row r="6" spans="1:8" ht="30" x14ac:dyDescent="0.25">
      <c r="A6" s="10">
        <v>2</v>
      </c>
      <c r="B6" s="2">
        <v>42460</v>
      </c>
      <c r="C6" s="5">
        <v>4</v>
      </c>
      <c r="D6" s="7" t="s">
        <v>24</v>
      </c>
      <c r="E6" s="1">
        <v>48654950.549999997</v>
      </c>
      <c r="F6" s="1">
        <v>38923960.439999998</v>
      </c>
      <c r="G6" s="11">
        <v>42573</v>
      </c>
      <c r="H6" s="1">
        <v>37814114.700000003</v>
      </c>
    </row>
    <row r="7" spans="1:8" x14ac:dyDescent="0.25">
      <c r="A7" s="20" t="s">
        <v>22</v>
      </c>
      <c r="B7" s="20"/>
      <c r="C7" s="20"/>
      <c r="D7" s="20"/>
      <c r="E7" s="12">
        <f>SUM(E5:E6)</f>
        <v>49977916.549999997</v>
      </c>
      <c r="F7" s="12">
        <f t="shared" ref="F7:H7" si="0">SUM(F5:F6)</f>
        <v>40268530.504999995</v>
      </c>
      <c r="G7" s="12" t="s">
        <v>12</v>
      </c>
      <c r="H7" s="12">
        <f t="shared" si="0"/>
        <v>38012240.980000004</v>
      </c>
    </row>
    <row r="8" spans="1:8" x14ac:dyDescent="0.25">
      <c r="A8" s="10">
        <v>3</v>
      </c>
      <c r="B8" s="2">
        <v>42650</v>
      </c>
      <c r="C8" s="5">
        <v>11</v>
      </c>
      <c r="D8" s="7" t="s">
        <v>26</v>
      </c>
      <c r="E8" s="1">
        <v>15144843</v>
      </c>
      <c r="F8" s="1">
        <v>15263264.08</v>
      </c>
      <c r="G8" s="13">
        <v>42670</v>
      </c>
      <c r="H8" s="1">
        <v>15086206.49</v>
      </c>
    </row>
    <row r="9" spans="1:8" ht="85.9" customHeight="1" x14ac:dyDescent="0.25">
      <c r="A9" s="10">
        <v>4</v>
      </c>
      <c r="B9" s="2">
        <v>42479</v>
      </c>
      <c r="C9" s="5">
        <v>11</v>
      </c>
      <c r="D9" s="7" t="s">
        <v>27</v>
      </c>
      <c r="E9" s="1">
        <v>30000000</v>
      </c>
      <c r="F9" s="1">
        <v>30776059.73</v>
      </c>
      <c r="G9" s="13">
        <v>42486</v>
      </c>
      <c r="H9" s="1">
        <v>9717549.370000001</v>
      </c>
    </row>
    <row r="10" spans="1:8" ht="64.900000000000006" customHeight="1" x14ac:dyDescent="0.25">
      <c r="A10" s="10">
        <v>5</v>
      </c>
      <c r="B10" s="2">
        <v>42479</v>
      </c>
      <c r="C10" s="5">
        <v>11</v>
      </c>
      <c r="D10" s="7" t="s">
        <v>28</v>
      </c>
      <c r="E10" s="1">
        <v>30000000</v>
      </c>
      <c r="F10" s="1">
        <v>30775161.66</v>
      </c>
      <c r="G10" s="13">
        <v>42486</v>
      </c>
      <c r="H10" s="1">
        <v>9409417.9700000007</v>
      </c>
    </row>
    <row r="11" spans="1:8" ht="46.9" customHeight="1" x14ac:dyDescent="0.25">
      <c r="A11" s="10">
        <v>6</v>
      </c>
      <c r="B11" s="2">
        <v>42678</v>
      </c>
      <c r="C11" s="5">
        <v>11</v>
      </c>
      <c r="D11" s="7" t="s">
        <v>29</v>
      </c>
      <c r="E11" s="1">
        <v>10000000</v>
      </c>
      <c r="F11" s="1">
        <v>10046363.77</v>
      </c>
      <c r="G11" s="13">
        <v>42674</v>
      </c>
      <c r="H11" s="1">
        <v>10000</v>
      </c>
    </row>
    <row r="12" spans="1:8" x14ac:dyDescent="0.25">
      <c r="A12" s="20" t="s">
        <v>20</v>
      </c>
      <c r="B12" s="20"/>
      <c r="C12" s="20"/>
      <c r="D12" s="20"/>
      <c r="E12" s="12">
        <f>SUM(E8:E11)</f>
        <v>85144843</v>
      </c>
      <c r="F12" s="12">
        <f t="shared" ref="F12:H12" si="1">SUM(F8:F11)</f>
        <v>86860849.239999995</v>
      </c>
      <c r="G12" s="12" t="s">
        <v>12</v>
      </c>
      <c r="H12" s="12">
        <f t="shared" si="1"/>
        <v>34223173.829999998</v>
      </c>
    </row>
    <row r="13" spans="1:8" ht="21.6" customHeight="1" x14ac:dyDescent="0.25">
      <c r="A13" s="10">
        <v>7</v>
      </c>
      <c r="B13" s="2">
        <v>42550</v>
      </c>
      <c r="C13" s="5">
        <v>15</v>
      </c>
      <c r="D13" s="7" t="s">
        <v>30</v>
      </c>
      <c r="E13" s="1">
        <v>21349308.359999999</v>
      </c>
      <c r="F13" s="1">
        <v>21826761.629999999</v>
      </c>
      <c r="G13" s="13">
        <v>42559</v>
      </c>
      <c r="H13" s="1">
        <v>21349.31</v>
      </c>
    </row>
    <row r="14" spans="1:8" ht="21.6" customHeight="1" x14ac:dyDescent="0.25">
      <c r="A14" s="10">
        <v>8</v>
      </c>
      <c r="B14" s="2">
        <v>42538</v>
      </c>
      <c r="C14" s="5">
        <v>15</v>
      </c>
      <c r="D14" s="7" t="s">
        <v>31</v>
      </c>
      <c r="E14" s="1">
        <v>9000315.5999999996</v>
      </c>
      <c r="F14" s="1">
        <v>9199152.5099999998</v>
      </c>
      <c r="G14" s="13">
        <v>42559</v>
      </c>
      <c r="H14" s="1">
        <v>1169343.98</v>
      </c>
    </row>
    <row r="15" spans="1:8" x14ac:dyDescent="0.25">
      <c r="A15" s="20" t="s">
        <v>21</v>
      </c>
      <c r="B15" s="20"/>
      <c r="C15" s="20"/>
      <c r="D15" s="20"/>
      <c r="E15" s="12">
        <f t="shared" ref="E15:F15" si="2">SUM(E13:E14)</f>
        <v>30349623.960000001</v>
      </c>
      <c r="F15" s="12">
        <f t="shared" si="2"/>
        <v>31025914.140000001</v>
      </c>
      <c r="G15" s="12" t="s">
        <v>12</v>
      </c>
      <c r="H15" s="12">
        <f t="shared" ref="H15" si="3">SUM(H13:H14)</f>
        <v>1190693.29</v>
      </c>
    </row>
    <row r="16" spans="1:8" x14ac:dyDescent="0.25">
      <c r="A16" s="10">
        <v>9</v>
      </c>
      <c r="B16" s="4">
        <v>42438</v>
      </c>
      <c r="C16" s="5">
        <v>23</v>
      </c>
      <c r="D16" s="17" t="s">
        <v>32</v>
      </c>
      <c r="E16" s="3">
        <v>160000000</v>
      </c>
      <c r="F16" s="3">
        <v>163189647.75999999</v>
      </c>
      <c r="G16" s="13">
        <v>42443</v>
      </c>
      <c r="H16" s="1">
        <v>163189647.75999999</v>
      </c>
    </row>
    <row r="17" spans="1:8" x14ac:dyDescent="0.25">
      <c r="A17" s="10">
        <v>10</v>
      </c>
      <c r="B17" s="4">
        <v>42514</v>
      </c>
      <c r="C17" s="5">
        <v>23</v>
      </c>
      <c r="D17" s="17" t="s">
        <v>33</v>
      </c>
      <c r="E17" s="3">
        <v>250000000</v>
      </c>
      <c r="F17" s="3">
        <v>254763773.83000001</v>
      </c>
      <c r="G17" s="13">
        <v>42520</v>
      </c>
      <c r="H17" s="1">
        <v>254763773.83000001</v>
      </c>
    </row>
    <row r="18" spans="1:8" ht="27" customHeight="1" x14ac:dyDescent="0.25">
      <c r="A18" s="10">
        <v>11</v>
      </c>
      <c r="B18" s="4">
        <v>42580</v>
      </c>
      <c r="C18" s="5">
        <v>23</v>
      </c>
      <c r="D18" s="6" t="s">
        <v>34</v>
      </c>
      <c r="E18" s="3">
        <v>63924887.93</v>
      </c>
      <c r="F18" s="3">
        <v>63983286.190000005</v>
      </c>
      <c r="G18" s="11">
        <v>42600</v>
      </c>
      <c r="H18" s="18">
        <v>29279317.140000001</v>
      </c>
    </row>
    <row r="19" spans="1:8" ht="30" x14ac:dyDescent="0.25">
      <c r="A19" s="10">
        <v>12</v>
      </c>
      <c r="B19" s="4">
        <v>42703</v>
      </c>
      <c r="C19" s="5">
        <v>23</v>
      </c>
      <c r="D19" s="6" t="s">
        <v>35</v>
      </c>
      <c r="E19" s="3">
        <v>280000000</v>
      </c>
      <c r="F19" s="3">
        <v>281141388.88999999</v>
      </c>
      <c r="G19" s="11">
        <v>42711</v>
      </c>
      <c r="H19" s="1">
        <v>0</v>
      </c>
    </row>
    <row r="20" spans="1:8" ht="30" x14ac:dyDescent="0.25">
      <c r="A20" s="10">
        <v>13</v>
      </c>
      <c r="B20" s="4">
        <v>42692</v>
      </c>
      <c r="C20" s="5">
        <v>23</v>
      </c>
      <c r="D20" s="6" t="s">
        <v>36</v>
      </c>
      <c r="E20" s="3">
        <v>381387374.73000002</v>
      </c>
      <c r="F20" s="3">
        <v>383658951.80000001</v>
      </c>
      <c r="G20" s="11">
        <v>42699</v>
      </c>
      <c r="H20" s="3">
        <v>0</v>
      </c>
    </row>
    <row r="21" spans="1:8" ht="30" x14ac:dyDescent="0.25">
      <c r="A21" s="10">
        <v>14</v>
      </c>
      <c r="B21" s="4">
        <v>42653</v>
      </c>
      <c r="C21" s="5">
        <v>23</v>
      </c>
      <c r="D21" s="6" t="s">
        <v>37</v>
      </c>
      <c r="E21" s="3">
        <v>58545417.850000001</v>
      </c>
      <c r="F21" s="3">
        <v>50473340</v>
      </c>
      <c r="G21" s="11">
        <v>42674</v>
      </c>
      <c r="H21" s="1">
        <v>0</v>
      </c>
    </row>
    <row r="22" spans="1:8" ht="30" x14ac:dyDescent="0.25">
      <c r="A22" s="10">
        <v>15</v>
      </c>
      <c r="B22" s="4">
        <v>42717</v>
      </c>
      <c r="C22" s="5">
        <v>23</v>
      </c>
      <c r="D22" s="6" t="s">
        <v>38</v>
      </c>
      <c r="E22" s="3">
        <v>5000000</v>
      </c>
      <c r="F22" s="3">
        <v>5001453.0599999996</v>
      </c>
      <c r="G22" s="11">
        <v>42733</v>
      </c>
      <c r="H22" s="1">
        <v>0</v>
      </c>
    </row>
    <row r="23" spans="1:8" x14ac:dyDescent="0.25">
      <c r="A23" s="20" t="s">
        <v>1</v>
      </c>
      <c r="B23" s="20"/>
      <c r="C23" s="20"/>
      <c r="D23" s="20"/>
      <c r="E23" s="12">
        <f>SUM(E16:E22)</f>
        <v>1198857680.51</v>
      </c>
      <c r="F23" s="12">
        <f>SUM(F16:F22)</f>
        <v>1202211841.53</v>
      </c>
      <c r="G23" s="12" t="s">
        <v>12</v>
      </c>
      <c r="H23" s="12">
        <f>SUM(H16:H22)</f>
        <v>447232738.73000002</v>
      </c>
    </row>
    <row r="24" spans="1:8" ht="45" x14ac:dyDescent="0.25">
      <c r="A24" s="10">
        <v>16</v>
      </c>
      <c r="B24" s="2">
        <v>42522</v>
      </c>
      <c r="C24" s="5">
        <v>23</v>
      </c>
      <c r="D24" s="7" t="s">
        <v>40</v>
      </c>
      <c r="E24" s="1">
        <v>332549999.98000002</v>
      </c>
      <c r="F24" s="1">
        <v>336137345.11000001</v>
      </c>
      <c r="G24" s="15" t="s">
        <v>16</v>
      </c>
      <c r="H24" s="1">
        <v>199987307.77000001</v>
      </c>
    </row>
    <row r="25" spans="1:8" ht="45" x14ac:dyDescent="0.25">
      <c r="A25" s="10">
        <v>17</v>
      </c>
      <c r="B25" s="2">
        <v>42580</v>
      </c>
      <c r="C25" s="5">
        <v>23</v>
      </c>
      <c r="D25" s="7" t="s">
        <v>41</v>
      </c>
      <c r="E25" s="1">
        <v>141913566.78999999</v>
      </c>
      <c r="F25" s="1">
        <v>142407126.06</v>
      </c>
      <c r="G25" s="15" t="s">
        <v>15</v>
      </c>
      <c r="H25" s="1">
        <v>95580727.189999998</v>
      </c>
    </row>
    <row r="26" spans="1:8" ht="45" x14ac:dyDescent="0.25">
      <c r="A26" s="10">
        <v>18</v>
      </c>
      <c r="B26" s="2">
        <v>42627</v>
      </c>
      <c r="C26" s="5">
        <v>23</v>
      </c>
      <c r="D26" s="7" t="s">
        <v>42</v>
      </c>
      <c r="E26" s="1">
        <v>173433083.33000001</v>
      </c>
      <c r="F26" s="1">
        <v>174351622.78999999</v>
      </c>
      <c r="G26" s="15" t="s">
        <v>13</v>
      </c>
      <c r="H26" s="1">
        <v>103418178.09999999</v>
      </c>
    </row>
    <row r="27" spans="1:8" ht="27" customHeight="1" x14ac:dyDescent="0.25">
      <c r="A27" s="10">
        <v>19</v>
      </c>
      <c r="B27" s="2">
        <v>42703</v>
      </c>
      <c r="C27" s="5">
        <v>23</v>
      </c>
      <c r="D27" s="7" t="s">
        <v>43</v>
      </c>
      <c r="E27" s="1">
        <v>6932890</v>
      </c>
      <c r="F27" s="1">
        <v>6935912.1600000001</v>
      </c>
      <c r="G27" s="11">
        <v>42733</v>
      </c>
      <c r="H27" s="1">
        <v>0</v>
      </c>
    </row>
    <row r="28" spans="1:8" ht="15" customHeight="1" x14ac:dyDescent="0.25">
      <c r="A28" s="20" t="s">
        <v>2</v>
      </c>
      <c r="B28" s="20"/>
      <c r="C28" s="20"/>
      <c r="D28" s="20"/>
      <c r="E28" s="12">
        <f>SUM(E24:E27)</f>
        <v>654829540.10000002</v>
      </c>
      <c r="F28" s="12">
        <f t="shared" ref="F28:H28" si="4">SUM(F24:F27)</f>
        <v>659832006.12</v>
      </c>
      <c r="G28" s="12" t="s">
        <v>12</v>
      </c>
      <c r="H28" s="12">
        <f t="shared" si="4"/>
        <v>398986213.06000006</v>
      </c>
    </row>
    <row r="29" spans="1:8" ht="45" x14ac:dyDescent="0.25">
      <c r="A29" s="10">
        <v>20</v>
      </c>
      <c r="B29" s="2">
        <v>42580</v>
      </c>
      <c r="C29" s="5">
        <v>23</v>
      </c>
      <c r="D29" s="7" t="s">
        <v>44</v>
      </c>
      <c r="E29" s="1">
        <v>227353265.94</v>
      </c>
      <c r="F29" s="1">
        <v>193798454.40000001</v>
      </c>
      <c r="G29" s="15" t="s">
        <v>15</v>
      </c>
      <c r="H29" s="1">
        <v>178889190.49000001</v>
      </c>
    </row>
    <row r="30" spans="1:8" ht="45" x14ac:dyDescent="0.25">
      <c r="A30" s="10">
        <v>21</v>
      </c>
      <c r="B30" s="2">
        <v>42627</v>
      </c>
      <c r="C30" s="5">
        <v>23</v>
      </c>
      <c r="D30" s="7" t="s">
        <v>45</v>
      </c>
      <c r="E30" s="1">
        <v>8578115.9199999999</v>
      </c>
      <c r="F30" s="1">
        <v>4611882.9400000013</v>
      </c>
      <c r="G30" s="15" t="s">
        <v>13</v>
      </c>
      <c r="H30" s="19">
        <v>4540566</v>
      </c>
    </row>
    <row r="31" spans="1:8" x14ac:dyDescent="0.25">
      <c r="A31" s="20" t="s">
        <v>3</v>
      </c>
      <c r="B31" s="20"/>
      <c r="C31" s="20"/>
      <c r="D31" s="20"/>
      <c r="E31" s="12">
        <f>SUM(E29:E30)</f>
        <v>235931381.85999998</v>
      </c>
      <c r="F31" s="12">
        <f t="shared" ref="F31:H31" si="5">SUM(F29:F30)</f>
        <v>198410337.34</v>
      </c>
      <c r="G31" s="12" t="s">
        <v>12</v>
      </c>
      <c r="H31" s="12">
        <f t="shared" si="5"/>
        <v>183429756.49000001</v>
      </c>
    </row>
    <row r="32" spans="1:8" ht="36.6" customHeight="1" x14ac:dyDescent="0.25">
      <c r="A32" s="10">
        <v>22</v>
      </c>
      <c r="B32" s="2">
        <v>42482</v>
      </c>
      <c r="C32" s="5">
        <v>23</v>
      </c>
      <c r="D32" s="7" t="s">
        <v>46</v>
      </c>
      <c r="E32" s="1">
        <v>140597430.75</v>
      </c>
      <c r="F32" s="1">
        <v>143378804.53</v>
      </c>
      <c r="G32" s="15" t="s">
        <v>11</v>
      </c>
      <c r="H32" s="19">
        <v>140597430.75999999</v>
      </c>
    </row>
    <row r="33" spans="1:8" x14ac:dyDescent="0.25">
      <c r="A33" s="20" t="s">
        <v>9</v>
      </c>
      <c r="B33" s="20"/>
      <c r="C33" s="20"/>
      <c r="D33" s="20"/>
      <c r="E33" s="12">
        <f>E32*1</f>
        <v>140597430.75</v>
      </c>
      <c r="F33" s="12">
        <f>F32*1</f>
        <v>143378804.53</v>
      </c>
      <c r="G33" s="14"/>
      <c r="H33" s="12">
        <f t="shared" ref="H33" si="6">H32*1</f>
        <v>140597430.75999999</v>
      </c>
    </row>
    <row r="34" spans="1:8" ht="45" x14ac:dyDescent="0.25">
      <c r="A34" s="10">
        <v>23</v>
      </c>
      <c r="B34" s="2">
        <v>42549</v>
      </c>
      <c r="C34" s="5">
        <v>23</v>
      </c>
      <c r="D34" s="7" t="s">
        <v>47</v>
      </c>
      <c r="E34" s="1">
        <v>10613209.17</v>
      </c>
      <c r="F34" s="1">
        <v>10660947.59</v>
      </c>
      <c r="G34" s="15" t="s">
        <v>14</v>
      </c>
      <c r="H34" s="1">
        <v>5273107.2</v>
      </c>
    </row>
    <row r="35" spans="1:8" x14ac:dyDescent="0.25">
      <c r="A35" s="20" t="s">
        <v>19</v>
      </c>
      <c r="B35" s="20"/>
      <c r="C35" s="20"/>
      <c r="D35" s="20"/>
      <c r="E35" s="12">
        <f>E34*1</f>
        <v>10613209.17</v>
      </c>
      <c r="F35" s="12">
        <f>F34*1</f>
        <v>10660947.59</v>
      </c>
      <c r="G35" s="14"/>
      <c r="H35" s="12">
        <f t="shared" ref="H35" si="7">H34*1</f>
        <v>5273107.2</v>
      </c>
    </row>
    <row r="36" spans="1:8" x14ac:dyDescent="0.25">
      <c r="A36" s="10">
        <v>24</v>
      </c>
      <c r="B36" s="2">
        <v>42409</v>
      </c>
      <c r="C36" s="5">
        <v>33</v>
      </c>
      <c r="D36" s="7" t="s">
        <v>48</v>
      </c>
      <c r="E36" s="1">
        <v>153438345</v>
      </c>
      <c r="F36" s="1">
        <v>156298968.22</v>
      </c>
      <c r="G36" s="13">
        <v>42398</v>
      </c>
      <c r="H36" s="1">
        <v>78094225.310000002</v>
      </c>
    </row>
    <row r="37" spans="1:8" x14ac:dyDescent="0.25">
      <c r="A37" s="20" t="s">
        <v>18</v>
      </c>
      <c r="B37" s="20"/>
      <c r="C37" s="20"/>
      <c r="D37" s="20"/>
      <c r="E37" s="12">
        <f>E36*1</f>
        <v>153438345</v>
      </c>
      <c r="F37" s="12">
        <f>F36*1</f>
        <v>156298968.22</v>
      </c>
      <c r="G37" s="14"/>
      <c r="H37" s="12">
        <f t="shared" ref="H37" si="8">H36*1</f>
        <v>78094225.310000002</v>
      </c>
    </row>
    <row r="39" spans="1:8" x14ac:dyDescent="0.25">
      <c r="D39" s="16" t="s">
        <v>10</v>
      </c>
      <c r="E39" s="12">
        <f>E7+E12+E15+E23+E28+E31+E33+E35+E37</f>
        <v>2559739970.9000001</v>
      </c>
      <c r="F39" s="12">
        <f>F7+F12+F15+F23+F28+F31+F33+F35+F37</f>
        <v>2528948199.2150002</v>
      </c>
      <c r="G39" s="12" t="s">
        <v>12</v>
      </c>
      <c r="H39" s="12">
        <f>H7+H12+H15+H23+H28+H31+H33+H35+H37</f>
        <v>1327039579.6500001</v>
      </c>
    </row>
    <row r="42" spans="1:8" x14ac:dyDescent="0.25">
      <c r="B42" t="s">
        <v>49</v>
      </c>
    </row>
  </sheetData>
  <mergeCells count="11">
    <mergeCell ref="A28:D28"/>
    <mergeCell ref="A31:D31"/>
    <mergeCell ref="A33:D33"/>
    <mergeCell ref="A35:D35"/>
    <mergeCell ref="A37:D37"/>
    <mergeCell ref="A23:D23"/>
    <mergeCell ref="A1:H2"/>
    <mergeCell ref="A3:H3"/>
    <mergeCell ref="A7:D7"/>
    <mergeCell ref="A12:D12"/>
    <mergeCell ref="A15:D15"/>
  </mergeCells>
  <printOptions horizontalCentered="1"/>
  <pageMargins left="0.35433070866141736" right="0.31496062992125984" top="0.35433070866141736" bottom="0.27559055118110237" header="0.15748031496062992" footer="0.15748031496062992"/>
  <pageSetup scale="6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Modificado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Lazcano, Fernando Eduardo</dc:creator>
  <cp:lastModifiedBy>aramos</cp:lastModifiedBy>
  <cp:lastPrinted>2017-02-24T15:26:48Z</cp:lastPrinted>
  <dcterms:created xsi:type="dcterms:W3CDTF">2016-12-21T00:58:47Z</dcterms:created>
  <dcterms:modified xsi:type="dcterms:W3CDTF">2017-02-24T15:27:14Z</dcterms:modified>
</cp:coreProperties>
</file>